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O248" i="1" l="1"/>
  <c r="N248" i="1"/>
  <c r="M248" i="1"/>
  <c r="L248" i="1"/>
  <c r="K248" i="1"/>
  <c r="J248" i="1"/>
  <c r="I248" i="1"/>
  <c r="H248" i="1"/>
  <c r="G248" i="1"/>
  <c r="F248" i="1"/>
  <c r="E248" i="1"/>
  <c r="D248" i="1"/>
  <c r="C248" i="1"/>
  <c r="O235" i="1"/>
  <c r="L235" i="1"/>
  <c r="K235" i="1"/>
  <c r="H235" i="1"/>
  <c r="G235" i="1"/>
  <c r="D235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O226" i="1"/>
  <c r="N226" i="1"/>
  <c r="N235" i="1" s="1"/>
  <c r="M226" i="1"/>
  <c r="M235" i="1" s="1"/>
  <c r="L226" i="1"/>
  <c r="K226" i="1"/>
  <c r="J226" i="1"/>
  <c r="J235" i="1" s="1"/>
  <c r="I226" i="1"/>
  <c r="I235" i="1" s="1"/>
  <c r="H226" i="1"/>
  <c r="G226" i="1"/>
  <c r="F226" i="1"/>
  <c r="F235" i="1" s="1"/>
  <c r="E226" i="1"/>
  <c r="E235" i="1" s="1"/>
  <c r="D226" i="1"/>
  <c r="C226" i="1"/>
  <c r="C235" i="1" s="1"/>
  <c r="O211" i="1"/>
  <c r="K211" i="1"/>
  <c r="G211" i="1"/>
  <c r="C211" i="1"/>
  <c r="O210" i="1"/>
  <c r="N210" i="1"/>
  <c r="M210" i="1"/>
  <c r="L210" i="1"/>
  <c r="L211" i="1" s="1"/>
  <c r="K210" i="1"/>
  <c r="J210" i="1"/>
  <c r="I210" i="1"/>
  <c r="H210" i="1"/>
  <c r="H211" i="1" s="1"/>
  <c r="G210" i="1"/>
  <c r="F210" i="1"/>
  <c r="E210" i="1"/>
  <c r="D210" i="1"/>
  <c r="D211" i="1" s="1"/>
  <c r="C210" i="1"/>
  <c r="O202" i="1"/>
  <c r="N202" i="1"/>
  <c r="N211" i="1" s="1"/>
  <c r="M202" i="1"/>
  <c r="M211" i="1" s="1"/>
  <c r="L202" i="1"/>
  <c r="K202" i="1"/>
  <c r="J202" i="1"/>
  <c r="J211" i="1" s="1"/>
  <c r="I202" i="1"/>
  <c r="I211" i="1" s="1"/>
  <c r="H202" i="1"/>
  <c r="G202" i="1"/>
  <c r="F202" i="1"/>
  <c r="F211" i="1" s="1"/>
  <c r="E202" i="1"/>
  <c r="E211" i="1" s="1"/>
  <c r="D202" i="1"/>
  <c r="C202" i="1"/>
  <c r="N188" i="1"/>
  <c r="J188" i="1"/>
  <c r="F188" i="1"/>
  <c r="O187" i="1"/>
  <c r="O188" i="1" s="1"/>
  <c r="N187" i="1"/>
  <c r="M187" i="1"/>
  <c r="L187" i="1"/>
  <c r="K187" i="1"/>
  <c r="K188" i="1" s="1"/>
  <c r="J187" i="1"/>
  <c r="I187" i="1"/>
  <c r="H187" i="1"/>
  <c r="G187" i="1"/>
  <c r="G188" i="1" s="1"/>
  <c r="F187" i="1"/>
  <c r="E187" i="1"/>
  <c r="D187" i="1"/>
  <c r="C187" i="1"/>
  <c r="O179" i="1"/>
  <c r="N179" i="1"/>
  <c r="M179" i="1"/>
  <c r="M188" i="1" s="1"/>
  <c r="L179" i="1"/>
  <c r="L188" i="1" s="1"/>
  <c r="K179" i="1"/>
  <c r="J179" i="1"/>
  <c r="I179" i="1"/>
  <c r="I188" i="1" s="1"/>
  <c r="H179" i="1"/>
  <c r="H188" i="1" s="1"/>
  <c r="G179" i="1"/>
  <c r="F179" i="1"/>
  <c r="E179" i="1"/>
  <c r="E188" i="1" s="1"/>
  <c r="D179" i="1"/>
  <c r="D188" i="1" s="1"/>
  <c r="C179" i="1"/>
  <c r="C188" i="1" s="1"/>
  <c r="M165" i="1"/>
  <c r="L165" i="1"/>
  <c r="I165" i="1"/>
  <c r="H165" i="1"/>
  <c r="E165" i="1"/>
  <c r="D165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O156" i="1"/>
  <c r="O165" i="1" s="1"/>
  <c r="N156" i="1"/>
  <c r="N165" i="1" s="1"/>
  <c r="M156" i="1"/>
  <c r="L156" i="1"/>
  <c r="K156" i="1"/>
  <c r="K165" i="1" s="1"/>
  <c r="J156" i="1"/>
  <c r="J165" i="1" s="1"/>
  <c r="I156" i="1"/>
  <c r="H156" i="1"/>
  <c r="G156" i="1"/>
  <c r="G165" i="1" s="1"/>
  <c r="F156" i="1"/>
  <c r="F165" i="1" s="1"/>
  <c r="E156" i="1"/>
  <c r="D156" i="1"/>
  <c r="C156" i="1"/>
  <c r="C165" i="1" s="1"/>
  <c r="O142" i="1"/>
  <c r="L142" i="1"/>
  <c r="K142" i="1"/>
  <c r="H142" i="1"/>
  <c r="G142" i="1"/>
  <c r="D142" i="1"/>
  <c r="C142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O133" i="1"/>
  <c r="N133" i="1"/>
  <c r="N142" i="1" s="1"/>
  <c r="M133" i="1"/>
  <c r="M142" i="1" s="1"/>
  <c r="L133" i="1"/>
  <c r="K133" i="1"/>
  <c r="J133" i="1"/>
  <c r="J142" i="1" s="1"/>
  <c r="I133" i="1"/>
  <c r="I142" i="1" s="1"/>
  <c r="H133" i="1"/>
  <c r="G133" i="1"/>
  <c r="F133" i="1"/>
  <c r="F142" i="1" s="1"/>
  <c r="E133" i="1"/>
  <c r="E142" i="1" s="1"/>
  <c r="D133" i="1"/>
  <c r="C133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O109" i="1"/>
  <c r="L109" i="1"/>
  <c r="K109" i="1"/>
  <c r="H109" i="1"/>
  <c r="G109" i="1"/>
  <c r="D109" i="1"/>
  <c r="C109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O100" i="1"/>
  <c r="N100" i="1"/>
  <c r="N109" i="1" s="1"/>
  <c r="M100" i="1"/>
  <c r="M109" i="1" s="1"/>
  <c r="L100" i="1"/>
  <c r="K100" i="1"/>
  <c r="J100" i="1"/>
  <c r="J109" i="1" s="1"/>
  <c r="I100" i="1"/>
  <c r="I109" i="1" s="1"/>
  <c r="H100" i="1"/>
  <c r="G100" i="1"/>
  <c r="F100" i="1"/>
  <c r="F109" i="1" s="1"/>
  <c r="E100" i="1"/>
  <c r="E109" i="1" s="1"/>
  <c r="D100" i="1"/>
  <c r="C100" i="1"/>
  <c r="O88" i="1"/>
  <c r="N88" i="1"/>
  <c r="K88" i="1"/>
  <c r="J88" i="1"/>
  <c r="G88" i="1"/>
  <c r="F88" i="1"/>
  <c r="C88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O79" i="1"/>
  <c r="N79" i="1"/>
  <c r="M79" i="1"/>
  <c r="M88" i="1" s="1"/>
  <c r="L79" i="1"/>
  <c r="L88" i="1" s="1"/>
  <c r="K79" i="1"/>
  <c r="J79" i="1"/>
  <c r="I79" i="1"/>
  <c r="I88" i="1" s="1"/>
  <c r="H79" i="1"/>
  <c r="H88" i="1" s="1"/>
  <c r="G79" i="1"/>
  <c r="F79" i="1"/>
  <c r="E79" i="1"/>
  <c r="E88" i="1" s="1"/>
  <c r="D79" i="1"/>
  <c r="D88" i="1" s="1"/>
  <c r="C79" i="1"/>
  <c r="N67" i="1"/>
  <c r="M67" i="1"/>
  <c r="J67" i="1"/>
  <c r="I67" i="1"/>
  <c r="F67" i="1"/>
  <c r="E67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O58" i="1"/>
  <c r="O67" i="1" s="1"/>
  <c r="N58" i="1"/>
  <c r="M58" i="1"/>
  <c r="L58" i="1"/>
  <c r="L67" i="1" s="1"/>
  <c r="K58" i="1"/>
  <c r="K67" i="1" s="1"/>
  <c r="J58" i="1"/>
  <c r="I58" i="1"/>
  <c r="H58" i="1"/>
  <c r="H67" i="1" s="1"/>
  <c r="G58" i="1"/>
  <c r="G67" i="1" s="1"/>
  <c r="F58" i="1"/>
  <c r="E58" i="1"/>
  <c r="D58" i="1"/>
  <c r="D67" i="1" s="1"/>
  <c r="C58" i="1"/>
  <c r="C67" i="1" s="1"/>
  <c r="M45" i="1"/>
  <c r="L45" i="1"/>
  <c r="I45" i="1"/>
  <c r="H45" i="1"/>
  <c r="E45" i="1"/>
  <c r="D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37" i="1"/>
  <c r="O45" i="1" s="1"/>
  <c r="N37" i="1"/>
  <c r="N45" i="1" s="1"/>
  <c r="M37" i="1"/>
  <c r="L37" i="1"/>
  <c r="K37" i="1"/>
  <c r="K45" i="1" s="1"/>
  <c r="J37" i="1"/>
  <c r="J45" i="1" s="1"/>
  <c r="I37" i="1"/>
  <c r="H37" i="1"/>
  <c r="G37" i="1"/>
  <c r="G45" i="1" s="1"/>
  <c r="F37" i="1"/>
  <c r="F45" i="1" s="1"/>
  <c r="E37" i="1"/>
  <c r="D37" i="1"/>
  <c r="C37" i="1"/>
  <c r="C45" i="1" s="1"/>
  <c r="L22" i="1"/>
  <c r="H22" i="1"/>
  <c r="D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13" i="1"/>
  <c r="O22" i="1" s="1"/>
  <c r="N13" i="1"/>
  <c r="N22" i="1" s="1"/>
  <c r="M13" i="1"/>
  <c r="M22" i="1" s="1"/>
  <c r="L13" i="1"/>
  <c r="K13" i="1"/>
  <c r="K22" i="1" s="1"/>
  <c r="J13" i="1"/>
  <c r="J22" i="1" s="1"/>
  <c r="I13" i="1"/>
  <c r="I22" i="1" s="1"/>
  <c r="H13" i="1"/>
  <c r="G13" i="1"/>
  <c r="G22" i="1" s="1"/>
  <c r="F13" i="1"/>
  <c r="F22" i="1" s="1"/>
  <c r="E13" i="1"/>
  <c r="E22" i="1" s="1"/>
  <c r="D13" i="1"/>
  <c r="C13" i="1"/>
  <c r="C22" i="1" s="1"/>
</calcChain>
</file>

<file path=xl/sharedStrings.xml><?xml version="1.0" encoding="utf-8"?>
<sst xmlns="http://schemas.openxmlformats.org/spreadsheetml/2006/main" count="521" uniqueCount="102">
  <si>
    <t xml:space="preserve">МЕНЮ ОСНОВНОГО (ОРГАНИЗОВАННОГО) ПИТАНИЯ ОБУЧАЮЩИХСЯ В ОБЩЕОБРАЗОВАТЕЛЬНЫХ ОРГАНИЗАЦИЯХ Г. РЯЗАНИ 12-18 ЛЕТ </t>
  </si>
  <si>
    <t xml:space="preserve">Возрастная группа </t>
  </si>
  <si>
    <t>12-18 лет</t>
  </si>
  <si>
    <t>День:</t>
  </si>
  <si>
    <t>понедельник</t>
  </si>
  <si>
    <t>Неделя:</t>
  </si>
  <si>
    <t>№</t>
  </si>
  <si>
    <t>Прием пищи, наименование блюда</t>
  </si>
  <si>
    <t>Масса порции (г)</t>
  </si>
  <si>
    <t>Пищевые вещества (г)</t>
  </si>
  <si>
    <t>ЭЦ (ккал)</t>
  </si>
  <si>
    <t>Витамины (мг)</t>
  </si>
  <si>
    <t>Минеральные вещества (мг)</t>
  </si>
  <si>
    <t>рец.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</si>
  <si>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</si>
  <si>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</si>
  <si>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</si>
  <si>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</si>
  <si>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</si>
  <si>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</si>
  <si>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</si>
  <si>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</si>
  <si>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</si>
  <si>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</si>
  <si>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</si>
  <si>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 xml:space="preserve">Завтрак </t>
  </si>
  <si>
    <t>ТТК</t>
  </si>
  <si>
    <t>Бутерброд с сыром 25/25</t>
  </si>
  <si>
    <t>Каша жидкая молочная манная с маслом сливочным</t>
  </si>
  <si>
    <t>Чай с молоком 200/11</t>
  </si>
  <si>
    <t>ПР</t>
  </si>
  <si>
    <t>Фрукт свежий</t>
  </si>
  <si>
    <t>140</t>
  </si>
  <si>
    <t xml:space="preserve">Итого за Завтрак </t>
  </si>
  <si>
    <t>Обед</t>
  </si>
  <si>
    <t>Салат из белокочанной капусты с морковью</t>
  </si>
  <si>
    <t>Суп картофельный с горохом на говяжьем бульоне</t>
  </si>
  <si>
    <t>Филе куриное, тушенное в томатном соусе 50/50</t>
  </si>
  <si>
    <t>Каша гречневая рассыпчатая</t>
  </si>
  <si>
    <t>Чай с шиповником 200/11 *</t>
  </si>
  <si>
    <t>Хлеб ржано-пшеничный "Здоровье"</t>
  </si>
  <si>
    <t>Итого за Обед</t>
  </si>
  <si>
    <t>Итого за день</t>
  </si>
  <si>
    <t>вторник</t>
  </si>
  <si>
    <t>Подгарнировка из свежих овощей</t>
  </si>
  <si>
    <t>Макаронные изделия отварные с сыром 180/20</t>
  </si>
  <si>
    <t>Напиток кофейный на молоке 200/11</t>
  </si>
  <si>
    <t>Хлеб пшеничный</t>
  </si>
  <si>
    <t>Кисломолочный продукт</t>
  </si>
  <si>
    <t>100</t>
  </si>
  <si>
    <t>Салат из свеклы с изюмом</t>
  </si>
  <si>
    <t>Суп из овощей на курином бульоне(с брокколи)</t>
  </si>
  <si>
    <t>Жаркое по-домашнему</t>
  </si>
  <si>
    <t>Компот из кураги 200/11 *</t>
  </si>
  <si>
    <t>среда</t>
  </si>
  <si>
    <t>Горошек консервированный прогретый</t>
  </si>
  <si>
    <t>Омлет с сыром **</t>
  </si>
  <si>
    <t>Какао на молоке 200/11</t>
  </si>
  <si>
    <t xml:space="preserve">Салат морковный </t>
  </si>
  <si>
    <t>Рассольник Ленинградский на говяжьем бульоне(перловка)</t>
  </si>
  <si>
    <t>Шницель школьный(свинина)</t>
  </si>
  <si>
    <t>Каша рисовая рассыпчатая</t>
  </si>
  <si>
    <t>Компот из свежих яблок с клюквой 200/11 *</t>
  </si>
  <si>
    <t>четверг</t>
  </si>
  <si>
    <t>Бутерброд с маслом сливочным 25/15</t>
  </si>
  <si>
    <t>Плов из птицы</t>
  </si>
  <si>
    <t>Салат из белокочанной капусты с огурцом</t>
  </si>
  <si>
    <t xml:space="preserve">Суп картофельный с крупой и рыбными консервами </t>
  </si>
  <si>
    <t>Печень по-строгоновски 50/50</t>
  </si>
  <si>
    <t>Макароны отварные</t>
  </si>
  <si>
    <t>Компот из ягод свежемороженных 200/11 *</t>
  </si>
  <si>
    <t>пятница</t>
  </si>
  <si>
    <t>Запеканка из творога Нежная</t>
  </si>
  <si>
    <t>Борщ из свежей капусты с картофелем на курином бульоне со сметаной</t>
  </si>
  <si>
    <t>Тефтели из говядины</t>
  </si>
  <si>
    <t>Пюре картофельное</t>
  </si>
  <si>
    <t>Напиток Витаминный 200/11 *</t>
  </si>
  <si>
    <t>суббота</t>
  </si>
  <si>
    <t>Бутерброд с маслом 25/15</t>
  </si>
  <si>
    <t>Каша вязкая молочная из риса и пшена с маслом сливочным</t>
  </si>
  <si>
    <t>Каша вязкая молочная овсянная с маслом сливочным</t>
  </si>
  <si>
    <t>Чай с сахаром 200/11</t>
  </si>
  <si>
    <t xml:space="preserve">Салат из квашенной капусты </t>
  </si>
  <si>
    <t>Суп картофельный с макаронными изделиями на курином бульоне</t>
  </si>
  <si>
    <t>Азу из говядины 50/50</t>
  </si>
  <si>
    <t>Чай с сахаром и лимоном 200/11</t>
  </si>
  <si>
    <t>Салат из свеклы с сыром</t>
  </si>
  <si>
    <t>Щи из свежей капусты с картофелем на курином бульоне</t>
  </si>
  <si>
    <t>Котлета Морячок</t>
  </si>
  <si>
    <t>Компот из сухофруктов 200/11 *</t>
  </si>
  <si>
    <t>Омлет натуральный **</t>
  </si>
  <si>
    <t>Гуляш из говядины 50/50</t>
  </si>
  <si>
    <t>Кисель из ягод свежемороженных 200/11 *</t>
  </si>
  <si>
    <t>Сезон</t>
  </si>
  <si>
    <t>осенне-зимний</t>
  </si>
  <si>
    <t xml:space="preserve">четверг </t>
  </si>
  <si>
    <t>Суп Харчо на говяжьем бульоне</t>
  </si>
  <si>
    <t>Компот из свежих яблок 200/11 *</t>
  </si>
  <si>
    <t xml:space="preserve">пятница </t>
  </si>
  <si>
    <t>Запеканка из творога со сгущенным молоком 150/50</t>
  </si>
  <si>
    <t>Биточек куриный</t>
  </si>
  <si>
    <t>Каша вязкая молочная гречневая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</si>
</sst>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54">
    <xf numFmtId="0" fontId="0" fillId="0" borderId="0" xfId="0"/>
    <xf numFmtId="0" fontId="2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/>
    </xf>
    <xf numFmtId="0" fontId="4" fillId="2" borderId="0" xfId="0" applyNumberFormat="1" applyFont="1" applyFill="1" applyAlignment="1">
      <alignment horizontal="center" vertical="center"/>
    </xf>
    <xf numFmtId="0" fontId="5" fillId="2" borderId="0" xfId="0" applyNumberFormat="1" applyFont="1" applyFill="1" applyAlignment="1">
      <alignment vertical="center"/>
    </xf>
    <xf numFmtId="0" fontId="1" fillId="2" borderId="0" xfId="0" applyNumberFormat="1" applyFont="1" applyFill="1" applyBorder="1"/>
    <xf numFmtId="0" fontId="1" fillId="2" borderId="0" xfId="0" applyNumberFormat="1" applyFont="1" applyFill="1"/>
    <xf numFmtId="0" fontId="1" fillId="2" borderId="0" xfId="0" applyNumberFormat="1" applyFont="1" applyFill="1"/>
    <xf numFmtId="0" fontId="1" fillId="2" borderId="0" xfId="0" applyNumberFormat="1" applyFont="1" applyFill="1" applyAlignment="1">
      <alignment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/>
    </xf>
    <xf numFmtId="0" fontId="4" fillId="2" borderId="9" xfId="0" applyNumberFormat="1" applyFont="1" applyFill="1" applyBorder="1" applyAlignment="1">
      <alignment horizontal="center" vertical="center" wrapText="1"/>
    </xf>
    <xf numFmtId="0" fontId="4" fillId="2" borderId="10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2" borderId="12" xfId="0" applyNumberFormat="1" applyFont="1" applyFill="1" applyBorder="1" applyAlignment="1">
      <alignment horizontal="center" vertical="center"/>
    </xf>
    <xf numFmtId="0" fontId="4" fillId="2" borderId="10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left" vertical="center" indent="1"/>
    </xf>
    <xf numFmtId="0" fontId="6" fillId="2" borderId="13" xfId="0" applyNumberFormat="1" applyFont="1" applyFill="1" applyBorder="1" applyAlignment="1">
      <alignment horizontal="left" vertical="center" indent="1"/>
    </xf>
    <xf numFmtId="0" fontId="6" fillId="2" borderId="14" xfId="0" applyNumberFormat="1" applyFont="1" applyFill="1" applyBorder="1" applyAlignment="1">
      <alignment horizontal="left" vertical="center" indent="1"/>
    </xf>
    <xf numFmtId="0" fontId="4" fillId="2" borderId="15" xfId="0" applyNumberFormat="1" applyFont="1" applyFill="1" applyBorder="1" applyAlignment="1">
      <alignment horizontal="center" vertical="center"/>
    </xf>
    <xf numFmtId="0" fontId="4" fillId="2" borderId="16" xfId="0" applyNumberFormat="1" applyFont="1" applyFill="1" applyBorder="1" applyAlignment="1">
      <alignment vertical="center"/>
    </xf>
    <xf numFmtId="1" fontId="4" fillId="2" borderId="15" xfId="0" applyNumberFormat="1" applyFont="1" applyFill="1" applyBorder="1" applyAlignment="1">
      <alignment horizontal="center" vertical="center"/>
    </xf>
    <xf numFmtId="2" fontId="4" fillId="2" borderId="17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0" fontId="4" fillId="2" borderId="16" xfId="0" applyNumberFormat="1" applyFont="1" applyFill="1" applyBorder="1" applyAlignment="1">
      <alignment vertical="center" wrapText="1"/>
    </xf>
    <xf numFmtId="0" fontId="4" fillId="2" borderId="18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vertical="center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left" vertical="center" indent="1"/>
    </xf>
    <xf numFmtId="2" fontId="4" fillId="2" borderId="10" xfId="0" applyNumberFormat="1" applyFont="1" applyFill="1" applyBorder="1" applyAlignment="1">
      <alignment horizontal="center" vertical="center"/>
    </xf>
    <xf numFmtId="0" fontId="4" fillId="2" borderId="20" xfId="1" applyFont="1" applyFill="1" applyBorder="1" applyAlignment="1">
      <alignment horizontal="center" vertical="top" wrapText="1"/>
    </xf>
    <xf numFmtId="0" fontId="4" fillId="2" borderId="21" xfId="0" applyNumberFormat="1" applyFont="1" applyFill="1" applyBorder="1" applyAlignment="1">
      <alignment horizontal="center" vertical="center"/>
    </xf>
    <xf numFmtId="0" fontId="4" fillId="2" borderId="19" xfId="0" applyNumberFormat="1" applyFont="1" applyFill="1" applyBorder="1" applyAlignment="1">
      <alignment horizontal="center" vertical="center"/>
    </xf>
    <xf numFmtId="0" fontId="6" fillId="2" borderId="16" xfId="0" applyNumberFormat="1" applyFont="1" applyFill="1" applyBorder="1" applyAlignment="1">
      <alignment vertical="center"/>
    </xf>
    <xf numFmtId="0" fontId="6" fillId="2" borderId="17" xfId="0" applyNumberFormat="1" applyFont="1" applyFill="1" applyBorder="1" applyAlignment="1">
      <alignment vertical="center"/>
    </xf>
    <xf numFmtId="1" fontId="6" fillId="2" borderId="15" xfId="0" applyNumberFormat="1" applyFont="1" applyFill="1" applyBorder="1" applyAlignment="1">
      <alignment horizontal="center" vertical="center"/>
    </xf>
    <xf numFmtId="0" fontId="6" fillId="2" borderId="8" xfId="0" applyNumberFormat="1" applyFont="1" applyFill="1" applyBorder="1" applyAlignment="1">
      <alignment horizontal="left" vertical="center" indent="1"/>
    </xf>
    <xf numFmtId="0" fontId="6" fillId="2" borderId="0" xfId="0" applyNumberFormat="1" applyFont="1" applyFill="1" applyBorder="1" applyAlignment="1">
      <alignment horizontal="left" vertical="center" indent="1"/>
    </xf>
    <xf numFmtId="0" fontId="6" fillId="2" borderId="22" xfId="0" applyNumberFormat="1" applyFont="1" applyFill="1" applyBorder="1" applyAlignment="1">
      <alignment horizontal="left" vertical="center" indent="1"/>
    </xf>
    <xf numFmtId="0" fontId="4" fillId="2" borderId="23" xfId="0" applyNumberFormat="1" applyFont="1" applyFill="1" applyBorder="1" applyAlignment="1">
      <alignment vertical="center"/>
    </xf>
    <xf numFmtId="0" fontId="4" fillId="2" borderId="24" xfId="0" applyNumberFormat="1" applyFont="1" applyFill="1" applyBorder="1" applyAlignment="1">
      <alignment horizontal="center" vertical="center"/>
    </xf>
    <xf numFmtId="0" fontId="4" fillId="2" borderId="25" xfId="0" applyNumberFormat="1" applyFont="1" applyFill="1" applyBorder="1" applyAlignment="1">
      <alignment horizontal="center" vertical="center"/>
    </xf>
    <xf numFmtId="0" fontId="4" fillId="2" borderId="26" xfId="0" applyNumberFormat="1" applyFont="1" applyFill="1" applyBorder="1" applyAlignment="1">
      <alignment horizontal="center" vertical="center"/>
    </xf>
    <xf numFmtId="0" fontId="4" fillId="2" borderId="27" xfId="0" applyNumberFormat="1" applyFont="1" applyFill="1" applyBorder="1" applyAlignment="1">
      <alignment horizontal="center" vertical="center"/>
    </xf>
    <xf numFmtId="0" fontId="4" fillId="2" borderId="15" xfId="0" applyNumberFormat="1" applyFont="1" applyFill="1" applyBorder="1" applyAlignment="1">
      <alignment vertical="center" wrapText="1"/>
    </xf>
    <xf numFmtId="0" fontId="4" fillId="2" borderId="28" xfId="0" applyNumberFormat="1" applyFont="1" applyFill="1" applyBorder="1" applyAlignment="1">
      <alignment horizontal="center" vertical="center"/>
    </xf>
    <xf numFmtId="0" fontId="4" fillId="2" borderId="16" xfId="0" applyNumberFormat="1" applyFont="1" applyFill="1" applyBorder="1" applyAlignment="1">
      <alignment horizontal="center" vertical="center"/>
    </xf>
    <xf numFmtId="0" fontId="6" fillId="2" borderId="21" xfId="0" applyNumberFormat="1" applyFont="1" applyFill="1" applyBorder="1" applyAlignment="1">
      <alignment horizontal="center" vertical="center"/>
    </xf>
    <xf numFmtId="0" fontId="6" fillId="2" borderId="29" xfId="0" applyNumberFormat="1" applyFont="1" applyFill="1" applyBorder="1" applyAlignment="1">
      <alignment horizontal="center" vertical="center"/>
    </xf>
    <xf numFmtId="0" fontId="6" fillId="2" borderId="15" xfId="0" applyNumberFormat="1" applyFont="1" applyFill="1" applyBorder="1" applyAlignment="1">
      <alignment horizontal="center" vertical="center"/>
    </xf>
    <xf numFmtId="49" fontId="6" fillId="2" borderId="15" xfId="0" applyNumberFormat="1" applyFont="1" applyFill="1" applyBorder="1" applyAlignment="1">
      <alignment horizontal="center" vertical="center"/>
    </xf>
    <xf numFmtId="49" fontId="6" fillId="2" borderId="30" xfId="0" applyNumberFormat="1" applyFont="1" applyFill="1" applyBorder="1" applyAlignment="1">
      <alignment horizontal="center" vertical="center"/>
    </xf>
    <xf numFmtId="49" fontId="6" fillId="2" borderId="31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/>
    <xf numFmtId="0" fontId="1" fillId="2" borderId="0" xfId="0" applyNumberFormat="1" applyFont="1" applyFill="1" applyBorder="1" applyAlignment="1">
      <alignment wrapText="1"/>
    </xf>
    <xf numFmtId="0" fontId="4" fillId="2" borderId="32" xfId="0" applyNumberFormat="1" applyFont="1" applyFill="1" applyBorder="1" applyAlignment="1">
      <alignment horizontal="center" vertical="center" wrapText="1"/>
    </xf>
    <xf numFmtId="0" fontId="4" fillId="2" borderId="33" xfId="0" applyNumberFormat="1" applyFont="1" applyFill="1" applyBorder="1" applyAlignment="1">
      <alignment horizontal="center" vertical="center"/>
    </xf>
    <xf numFmtId="0" fontId="4" fillId="2" borderId="24" xfId="0" applyNumberFormat="1" applyFont="1" applyFill="1" applyBorder="1" applyAlignment="1">
      <alignment horizontal="center" vertical="center" wrapText="1"/>
    </xf>
    <xf numFmtId="0" fontId="4" fillId="2" borderId="34" xfId="0" applyNumberFormat="1" applyFont="1" applyFill="1" applyBorder="1" applyAlignment="1">
      <alignment horizontal="center" vertical="center" wrapText="1"/>
    </xf>
    <xf numFmtId="0" fontId="4" fillId="2" borderId="35" xfId="0" applyNumberFormat="1" applyFont="1" applyFill="1" applyBorder="1" applyAlignment="1">
      <alignment horizontal="center" vertical="center" wrapText="1"/>
    </xf>
    <xf numFmtId="0" fontId="4" fillId="2" borderId="36" xfId="0" applyNumberFormat="1" applyFont="1" applyFill="1" applyBorder="1" applyAlignment="1">
      <alignment horizontal="center" vertical="center" wrapText="1"/>
    </xf>
    <xf numFmtId="0" fontId="4" fillId="2" borderId="37" xfId="0" applyNumberFormat="1" applyFont="1" applyFill="1" applyBorder="1" applyAlignment="1">
      <alignment horizontal="center" vertical="center" wrapText="1"/>
    </xf>
    <xf numFmtId="0" fontId="4" fillId="2" borderId="38" xfId="0" applyNumberFormat="1" applyFont="1" applyFill="1" applyBorder="1" applyAlignment="1">
      <alignment horizontal="center" vertical="center" wrapText="1"/>
    </xf>
    <xf numFmtId="0" fontId="4" fillId="2" borderId="39" xfId="0" applyNumberFormat="1" applyFont="1" applyFill="1" applyBorder="1" applyAlignment="1">
      <alignment horizontal="center" vertical="center" wrapText="1"/>
    </xf>
    <xf numFmtId="0" fontId="4" fillId="2" borderId="40" xfId="0" applyNumberFormat="1" applyFont="1" applyFill="1" applyBorder="1" applyAlignment="1">
      <alignment horizontal="center" vertical="center"/>
    </xf>
    <xf numFmtId="0" fontId="4" fillId="2" borderId="41" xfId="0" applyNumberFormat="1" applyFont="1" applyFill="1" applyBorder="1" applyAlignment="1">
      <alignment horizontal="center" vertical="center"/>
    </xf>
    <xf numFmtId="0" fontId="6" fillId="2" borderId="11" xfId="0" applyNumberFormat="1" applyFont="1" applyFill="1" applyBorder="1" applyAlignment="1">
      <alignment horizontal="left" vertical="center" indent="1"/>
    </xf>
    <xf numFmtId="0" fontId="6" fillId="2" borderId="10" xfId="0" applyNumberFormat="1" applyFont="1" applyFill="1" applyBorder="1" applyAlignment="1">
      <alignment horizontal="left" vertical="center" indent="1"/>
    </xf>
    <xf numFmtId="0" fontId="4" fillId="2" borderId="15" xfId="1" applyFont="1" applyFill="1" applyBorder="1" applyAlignment="1">
      <alignment horizontal="center" vertical="top" wrapText="1"/>
    </xf>
    <xf numFmtId="0" fontId="4" fillId="2" borderId="17" xfId="0" applyNumberFormat="1" applyFont="1" applyFill="1" applyBorder="1" applyAlignment="1">
      <alignment vertical="center"/>
    </xf>
    <xf numFmtId="0" fontId="4" fillId="2" borderId="12" xfId="1" applyFont="1" applyFill="1" applyBorder="1" applyAlignment="1">
      <alignment horizontal="center" vertical="top" wrapText="1"/>
    </xf>
    <xf numFmtId="1" fontId="4" fillId="2" borderId="42" xfId="0" applyNumberFormat="1" applyFont="1" applyFill="1" applyBorder="1" applyAlignment="1">
      <alignment horizontal="center" vertical="center"/>
    </xf>
    <xf numFmtId="0" fontId="4" fillId="2" borderId="22" xfId="0" applyNumberFormat="1" applyFont="1" applyFill="1" applyBorder="1" applyAlignment="1">
      <alignment horizontal="center" vertical="center"/>
    </xf>
    <xf numFmtId="0" fontId="4" fillId="2" borderId="29" xfId="0" applyNumberFormat="1" applyFont="1" applyFill="1" applyBorder="1" applyAlignment="1">
      <alignment horizontal="center" vertical="center"/>
    </xf>
    <xf numFmtId="0" fontId="4" fillId="2" borderId="43" xfId="0" applyNumberFormat="1" applyFont="1" applyFill="1" applyBorder="1" applyAlignment="1">
      <alignment vertical="center"/>
    </xf>
    <xf numFmtId="0" fontId="6" fillId="2" borderId="8" xfId="0" applyNumberFormat="1" applyFont="1" applyFill="1" applyBorder="1" applyAlignment="1">
      <alignment vertical="center"/>
    </xf>
    <xf numFmtId="0" fontId="6" fillId="2" borderId="10" xfId="0" applyNumberFormat="1" applyFont="1" applyFill="1" applyBorder="1" applyAlignment="1">
      <alignment vertical="center"/>
    </xf>
    <xf numFmtId="1" fontId="6" fillId="2" borderId="44" xfId="0" applyNumberFormat="1" applyFont="1" applyFill="1" applyBorder="1" applyAlignment="1">
      <alignment horizontal="center" vertical="center"/>
    </xf>
    <xf numFmtId="1" fontId="6" fillId="2" borderId="16" xfId="0" applyNumberFormat="1" applyFont="1" applyFill="1" applyBorder="1" applyAlignment="1">
      <alignment horizontal="center" vertical="center"/>
    </xf>
    <xf numFmtId="1" fontId="6" fillId="2" borderId="17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left" vertical="center" indent="1"/>
    </xf>
    <xf numFmtId="0" fontId="4" fillId="2" borderId="11" xfId="0" applyNumberFormat="1" applyFont="1" applyFill="1" applyBorder="1" applyAlignment="1">
      <alignment vertical="center"/>
    </xf>
    <xf numFmtId="0" fontId="4" fillId="2" borderId="11" xfId="0" applyNumberFormat="1" applyFont="1" applyFill="1" applyBorder="1" applyAlignment="1">
      <alignment vertical="center" wrapText="1"/>
    </xf>
    <xf numFmtId="1" fontId="4" fillId="2" borderId="45" xfId="0" applyNumberFormat="1" applyFont="1" applyFill="1" applyBorder="1" applyAlignment="1">
      <alignment horizontal="center" vertical="center"/>
    </xf>
    <xf numFmtId="0" fontId="4" fillId="2" borderId="46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4" fillId="2" borderId="45" xfId="0" applyNumberFormat="1" applyFont="1" applyFill="1" applyBorder="1" applyAlignment="1">
      <alignment horizontal="center" vertical="center"/>
    </xf>
    <xf numFmtId="0" fontId="4" fillId="2" borderId="15" xfId="0" applyNumberFormat="1" applyFont="1" applyFill="1" applyBorder="1" applyAlignment="1">
      <alignment vertical="center"/>
    </xf>
    <xf numFmtId="0" fontId="6" fillId="2" borderId="11" xfId="0" applyNumberFormat="1" applyFont="1" applyFill="1" applyBorder="1" applyAlignment="1">
      <alignment vertical="center"/>
    </xf>
    <xf numFmtId="1" fontId="6" fillId="2" borderId="45" xfId="0" applyNumberFormat="1" applyFont="1" applyFill="1" applyBorder="1" applyAlignment="1">
      <alignment horizontal="center" vertical="center"/>
    </xf>
    <xf numFmtId="0" fontId="6" fillId="2" borderId="26" xfId="0" applyNumberFormat="1" applyFont="1" applyFill="1" applyBorder="1" applyAlignment="1">
      <alignment horizontal="center" vertical="center"/>
    </xf>
    <xf numFmtId="0" fontId="6" fillId="2" borderId="40" xfId="0" applyNumberFormat="1" applyFont="1" applyFill="1" applyBorder="1" applyAlignment="1">
      <alignment horizontal="center" vertical="center"/>
    </xf>
    <xf numFmtId="0" fontId="6" fillId="2" borderId="6" xfId="0" applyNumberFormat="1" applyFont="1" applyFill="1" applyBorder="1" applyAlignment="1">
      <alignment vertical="center"/>
    </xf>
    <xf numFmtId="0" fontId="6" fillId="2" borderId="4" xfId="0" applyNumberFormat="1" applyFont="1" applyFill="1" applyBorder="1" applyAlignment="1">
      <alignment vertical="center"/>
    </xf>
    <xf numFmtId="0" fontId="6" fillId="2" borderId="10" xfId="0" applyNumberFormat="1" applyFont="1" applyFill="1" applyBorder="1" applyAlignment="1">
      <alignment horizontal="center" vertical="center"/>
    </xf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0" fontId="0" fillId="2" borderId="15" xfId="0" applyNumberFormat="1" applyFill="1" applyBorder="1"/>
    <xf numFmtId="1" fontId="7" fillId="2" borderId="15" xfId="0" applyNumberFormat="1" applyFont="1" applyFill="1" applyBorder="1" applyAlignment="1">
      <alignment horizontal="center" vertical="center"/>
    </xf>
    <xf numFmtId="0" fontId="6" fillId="2" borderId="5" xfId="0" applyNumberFormat="1" applyFont="1" applyFill="1" applyBorder="1" applyAlignment="1">
      <alignment horizontal="left" vertical="center" indent="1"/>
    </xf>
    <xf numFmtId="0" fontId="4" fillId="2" borderId="0" xfId="0" applyNumberFormat="1" applyFont="1" applyFill="1" applyBorder="1" applyAlignment="1">
      <alignment vertical="center" wrapText="1"/>
    </xf>
    <xf numFmtId="0" fontId="4" fillId="2" borderId="16" xfId="0" applyNumberFormat="1" applyFont="1" applyFill="1" applyBorder="1" applyAlignment="1">
      <alignment horizontal="left" vertical="top" wrapText="1"/>
    </xf>
    <xf numFmtId="2" fontId="6" fillId="2" borderId="10" xfId="0" applyNumberFormat="1" applyFont="1" applyFill="1" applyBorder="1" applyAlignment="1">
      <alignment horizontal="center" vertical="center"/>
    </xf>
    <xf numFmtId="0" fontId="4" fillId="2" borderId="47" xfId="0" applyNumberFormat="1" applyFont="1" applyFill="1" applyBorder="1" applyAlignment="1">
      <alignment horizontal="center" vertical="center"/>
    </xf>
    <xf numFmtId="0" fontId="4" fillId="2" borderId="28" xfId="0" applyNumberFormat="1" applyFont="1" applyFill="1" applyBorder="1" applyAlignment="1">
      <alignment vertical="center"/>
    </xf>
    <xf numFmtId="1" fontId="4" fillId="2" borderId="28" xfId="0" applyNumberFormat="1" applyFont="1" applyFill="1" applyBorder="1" applyAlignment="1">
      <alignment horizontal="center" vertical="center"/>
    </xf>
    <xf numFmtId="1" fontId="4" fillId="2" borderId="16" xfId="0" applyNumberFormat="1" applyFont="1" applyFill="1" applyBorder="1" applyAlignment="1">
      <alignment horizontal="center" vertical="center"/>
    </xf>
    <xf numFmtId="1" fontId="4" fillId="2" borderId="19" xfId="0" applyNumberFormat="1" applyFont="1" applyFill="1" applyBorder="1" applyAlignment="1">
      <alignment horizontal="center" vertical="center"/>
    </xf>
    <xf numFmtId="0" fontId="6" fillId="2" borderId="31" xfId="0" applyNumberFormat="1" applyFont="1" applyFill="1" applyBorder="1" applyAlignment="1">
      <alignment vertical="center"/>
    </xf>
    <xf numFmtId="0" fontId="6" fillId="2" borderId="48" xfId="0" applyNumberFormat="1" applyFont="1" applyFill="1" applyBorder="1" applyAlignment="1">
      <alignment vertical="center"/>
    </xf>
    <xf numFmtId="0" fontId="4" fillId="2" borderId="17" xfId="0" applyNumberFormat="1" applyFont="1" applyFill="1" applyBorder="1" applyAlignment="1">
      <alignment horizontal="center" vertical="center"/>
    </xf>
    <xf numFmtId="0" fontId="6" fillId="2" borderId="6" xfId="0" applyNumberFormat="1" applyFont="1" applyFill="1" applyBorder="1" applyAlignment="1">
      <alignment horizontal="left" vertical="center" indent="1"/>
    </xf>
    <xf numFmtId="0" fontId="4" fillId="2" borderId="42" xfId="0" applyNumberFormat="1" applyFont="1" applyFill="1" applyBorder="1" applyAlignment="1">
      <alignment horizontal="center" vertical="center"/>
    </xf>
    <xf numFmtId="0" fontId="4" fillId="2" borderId="49" xfId="0" applyNumberFormat="1" applyFont="1" applyFill="1" applyBorder="1" applyAlignment="1">
      <alignment vertical="center" wrapText="1"/>
    </xf>
    <xf numFmtId="0" fontId="4" fillId="2" borderId="49" xfId="0" applyNumberFormat="1" applyFont="1" applyFill="1" applyBorder="1" applyAlignment="1">
      <alignment vertical="center"/>
    </xf>
    <xf numFmtId="0" fontId="4" fillId="2" borderId="39" xfId="0" applyNumberFormat="1" applyFont="1" applyFill="1" applyBorder="1" applyAlignment="1">
      <alignment horizontal="center" vertical="center"/>
    </xf>
    <xf numFmtId="0" fontId="4" fillId="2" borderId="50" xfId="0" applyNumberFormat="1" applyFont="1" applyFill="1" applyBorder="1" applyAlignment="1">
      <alignment vertical="center"/>
    </xf>
    <xf numFmtId="1" fontId="6" fillId="2" borderId="28" xfId="0" applyNumberFormat="1" applyFont="1" applyFill="1" applyBorder="1" applyAlignment="1">
      <alignment horizontal="center" vertical="center"/>
    </xf>
    <xf numFmtId="0" fontId="4" fillId="2" borderId="51" xfId="0" applyNumberFormat="1" applyFont="1" applyFill="1" applyBorder="1" applyAlignment="1">
      <alignment horizontal="center" vertical="center"/>
    </xf>
    <xf numFmtId="0" fontId="4" fillId="2" borderId="52" xfId="0" applyNumberFormat="1" applyFont="1" applyFill="1" applyBorder="1" applyAlignment="1">
      <alignment horizontal="center" vertical="center"/>
    </xf>
    <xf numFmtId="0" fontId="6" fillId="2" borderId="27" xfId="0" applyNumberFormat="1" applyFont="1" applyFill="1" applyBorder="1" applyAlignment="1">
      <alignment horizontal="center" vertical="center"/>
    </xf>
    <xf numFmtId="0" fontId="7" fillId="2" borderId="15" xfId="0" applyNumberFormat="1" applyFont="1" applyFill="1" applyBorder="1" applyAlignment="1">
      <alignment horizontal="center" vertical="center"/>
    </xf>
    <xf numFmtId="0" fontId="7" fillId="2" borderId="10" xfId="0" applyNumberFormat="1" applyFont="1" applyFill="1" applyBorder="1" applyAlignment="1">
      <alignment horizontal="center" vertical="center"/>
    </xf>
    <xf numFmtId="2" fontId="4" fillId="2" borderId="26" xfId="0" applyNumberFormat="1" applyFont="1" applyFill="1" applyBorder="1" applyAlignment="1">
      <alignment horizontal="center" vertical="center"/>
    </xf>
    <xf numFmtId="2" fontId="4" fillId="2" borderId="27" xfId="0" applyNumberFormat="1" applyFont="1" applyFill="1" applyBorder="1" applyAlignment="1">
      <alignment horizontal="center" vertical="center"/>
    </xf>
    <xf numFmtId="0" fontId="4" fillId="2" borderId="16" xfId="0" applyNumberFormat="1" applyFont="1" applyFill="1" applyBorder="1" applyAlignment="1">
      <alignment horizontal="center" vertical="center" wrapText="1"/>
    </xf>
    <xf numFmtId="0" fontId="4" fillId="2" borderId="17" xfId="0" applyNumberFormat="1" applyFont="1" applyFill="1" applyBorder="1" applyAlignment="1">
      <alignment horizontal="center" vertical="center" wrapText="1"/>
    </xf>
    <xf numFmtId="0" fontId="4" fillId="2" borderId="19" xfId="0" applyNumberFormat="1" applyFont="1" applyFill="1" applyBorder="1" applyAlignment="1">
      <alignment horizontal="center" vertical="center" wrapText="1"/>
    </xf>
    <xf numFmtId="0" fontId="4" fillId="2" borderId="14" xfId="0" applyNumberFormat="1" applyFont="1" applyFill="1" applyBorder="1" applyAlignment="1">
      <alignment horizontal="center" vertical="center" wrapText="1"/>
    </xf>
    <xf numFmtId="0" fontId="8" fillId="2" borderId="15" xfId="0" applyNumberFormat="1" applyFont="1" applyFill="1" applyBorder="1" applyAlignment="1">
      <alignment horizontal="center"/>
    </xf>
    <xf numFmtId="0" fontId="8" fillId="2" borderId="0" xfId="0" applyNumberFormat="1" applyFont="1" applyFill="1"/>
    <xf numFmtId="1" fontId="8" fillId="2" borderId="15" xfId="0" applyNumberFormat="1" applyFont="1" applyFill="1" applyBorder="1" applyAlignment="1">
      <alignment horizontal="center"/>
    </xf>
    <xf numFmtId="0" fontId="8" fillId="2" borderId="0" xfId="0" applyNumberFormat="1" applyFont="1" applyFill="1" applyAlignment="1">
      <alignment horizontal="center"/>
    </xf>
    <xf numFmtId="0" fontId="8" fillId="2" borderId="15" xfId="0" applyNumberFormat="1" applyFont="1" applyFill="1" applyBorder="1"/>
    <xf numFmtId="2" fontId="4" fillId="2" borderId="21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vertical="center"/>
    </xf>
    <xf numFmtId="0" fontId="9" fillId="2" borderId="0" xfId="0" applyNumberFormat="1" applyFont="1" applyFill="1" applyBorder="1" applyAlignment="1">
      <alignment horizontal="center" vertical="center"/>
    </xf>
    <xf numFmtId="2" fontId="10" fillId="2" borderId="0" xfId="0" applyNumberFormat="1" applyFont="1" applyFill="1" applyBorder="1" applyAlignment="1">
      <alignment horizontal="center" vertical="center"/>
    </xf>
    <xf numFmtId="2" fontId="10" fillId="2" borderId="0" xfId="0" applyNumberFormat="1" applyFont="1" applyFill="1" applyBorder="1" applyAlignment="1">
      <alignment vertical="center" wrapText="1"/>
    </xf>
    <xf numFmtId="2" fontId="10" fillId="2" borderId="0" xfId="0" applyNumberFormat="1" applyFont="1" applyFill="1" applyBorder="1" applyAlignment="1">
      <alignment horizontal="center" vertical="center"/>
    </xf>
    <xf numFmtId="0" fontId="11" fillId="2" borderId="0" xfId="0" applyNumberFormat="1" applyFont="1" applyFill="1" applyBorder="1" applyAlignment="1">
      <alignment horizontal="left" vertical="center" wrapText="1"/>
    </xf>
    <xf numFmtId="2" fontId="12" fillId="2" borderId="0" xfId="0" applyNumberFormat="1" applyFont="1" applyFill="1" applyBorder="1" applyAlignment="1">
      <alignment horizontal="left" vertical="center"/>
    </xf>
    <xf numFmtId="0" fontId="10" fillId="2" borderId="0" xfId="0" applyNumberFormat="1" applyFont="1" applyFill="1" applyBorder="1" applyAlignment="1">
      <alignment horizontal="center" vertical="center" wrapText="1"/>
    </xf>
    <xf numFmtId="0" fontId="10" fillId="2" borderId="0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8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2"/>
  <sheetViews>
    <sheetView tabSelected="1" workbookViewId="0">
      <selection activeCell="U7" sqref="U7"/>
    </sheetView>
  </sheetViews>
  <sheetFormatPr defaultRowHeight="15" x14ac:dyDescent="0.25"/>
  <sheetData>
    <row r="1" spans="1:15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A2" s="3" t="s">
        <v>1</v>
      </c>
      <c r="B2" s="4" t="s">
        <v>2</v>
      </c>
      <c r="C2" s="5"/>
      <c r="D2" s="6"/>
      <c r="E2" s="6"/>
      <c r="F2" s="6"/>
      <c r="G2" s="6"/>
      <c r="H2" s="7"/>
      <c r="I2" s="7"/>
      <c r="J2" s="8"/>
      <c r="K2" s="8"/>
      <c r="L2" s="8"/>
      <c r="M2" s="8"/>
      <c r="N2" s="8"/>
      <c r="O2" s="8"/>
    </row>
    <row r="3" spans="1:15" x14ac:dyDescent="0.25">
      <c r="A3" s="3" t="s">
        <v>3</v>
      </c>
      <c r="B3" s="4" t="s">
        <v>4</v>
      </c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ht="15.75" thickBot="1" x14ac:dyDescent="0.3">
      <c r="A4" s="3" t="s">
        <v>5</v>
      </c>
      <c r="B4" s="4">
        <v>1</v>
      </c>
      <c r="C4" s="5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ht="15.75" thickBot="1" x14ac:dyDescent="0.3">
      <c r="A5" s="9" t="s">
        <v>6</v>
      </c>
      <c r="B5" s="10" t="s">
        <v>7</v>
      </c>
      <c r="C5" s="11" t="s">
        <v>8</v>
      </c>
      <c r="D5" s="12" t="s">
        <v>9</v>
      </c>
      <c r="E5" s="12"/>
      <c r="F5" s="13"/>
      <c r="G5" s="14" t="s">
        <v>10</v>
      </c>
      <c r="H5" s="15" t="s">
        <v>11</v>
      </c>
      <c r="I5" s="12"/>
      <c r="J5" s="12"/>
      <c r="K5" s="13"/>
      <c r="L5" s="15" t="s">
        <v>12</v>
      </c>
      <c r="M5" s="12"/>
      <c r="N5" s="12"/>
      <c r="O5" s="13"/>
    </row>
    <row r="6" spans="1:15" ht="15.75" thickBot="1" x14ac:dyDescent="0.3">
      <c r="A6" s="16" t="s">
        <v>13</v>
      </c>
      <c r="B6" s="17"/>
      <c r="C6" s="18"/>
      <c r="D6" s="19" t="s">
        <v>14</v>
      </c>
      <c r="E6" s="19" t="s">
        <v>15</v>
      </c>
      <c r="F6" s="19" t="s">
        <v>16</v>
      </c>
      <c r="G6" s="20"/>
      <c r="H6" s="19" t="s">
        <v>17</v>
      </c>
      <c r="I6" s="19" t="s">
        <v>18</v>
      </c>
      <c r="J6" s="19" t="s">
        <v>19</v>
      </c>
      <c r="K6" s="19" t="s">
        <v>20</v>
      </c>
      <c r="L6" s="19" t="s">
        <v>21</v>
      </c>
      <c r="M6" s="19" t="s">
        <v>22</v>
      </c>
      <c r="N6" s="19" t="s">
        <v>23</v>
      </c>
      <c r="O6" s="19" t="s">
        <v>24</v>
      </c>
    </row>
    <row r="7" spans="1:15" ht="15.75" thickBot="1" x14ac:dyDescent="0.3">
      <c r="A7" s="21">
        <v>1</v>
      </c>
      <c r="B7" s="22">
        <v>2</v>
      </c>
      <c r="C7" s="23">
        <v>3</v>
      </c>
      <c r="D7" s="24">
        <v>4</v>
      </c>
      <c r="E7" s="24">
        <v>5</v>
      </c>
      <c r="F7" s="24">
        <v>6</v>
      </c>
      <c r="G7" s="24">
        <v>7</v>
      </c>
      <c r="H7" s="24">
        <v>8</v>
      </c>
      <c r="I7" s="24">
        <v>9</v>
      </c>
      <c r="J7" s="24">
        <v>10</v>
      </c>
      <c r="K7" s="24">
        <v>11</v>
      </c>
      <c r="L7" s="24">
        <v>12</v>
      </c>
      <c r="M7" s="24">
        <v>13</v>
      </c>
      <c r="N7" s="24">
        <v>14</v>
      </c>
      <c r="O7" s="24">
        <v>15</v>
      </c>
    </row>
    <row r="8" spans="1:15" ht="15.75" thickBot="1" x14ac:dyDescent="0.3">
      <c r="A8" s="25" t="s">
        <v>25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7"/>
    </row>
    <row r="9" spans="1:15" ht="15.75" thickBot="1" x14ac:dyDescent="0.3">
      <c r="A9" s="28" t="s">
        <v>26</v>
      </c>
      <c r="B9" s="29" t="s">
        <v>27</v>
      </c>
      <c r="C9" s="30">
        <v>50</v>
      </c>
      <c r="D9" s="31">
        <v>7.68</v>
      </c>
      <c r="E9" s="32">
        <v>8.1300000000000008</v>
      </c>
      <c r="F9" s="31">
        <v>12.75</v>
      </c>
      <c r="G9" s="32">
        <v>154.83000000000001</v>
      </c>
      <c r="H9" s="31">
        <v>0.01</v>
      </c>
      <c r="I9" s="32">
        <v>0.17499999999999999</v>
      </c>
      <c r="J9" s="31">
        <v>6.5000000000000002E-2</v>
      </c>
      <c r="K9" s="32">
        <v>0.125</v>
      </c>
      <c r="L9" s="31">
        <v>220</v>
      </c>
      <c r="M9" s="32">
        <v>125</v>
      </c>
      <c r="N9" s="31">
        <v>8.75</v>
      </c>
      <c r="O9" s="32">
        <v>0.25</v>
      </c>
    </row>
    <row r="10" spans="1:15" ht="90" thickBot="1" x14ac:dyDescent="0.3">
      <c r="A10" s="28">
        <v>181</v>
      </c>
      <c r="B10" s="33" t="s">
        <v>28</v>
      </c>
      <c r="C10" s="34">
        <v>200</v>
      </c>
      <c r="D10" s="24">
        <v>6.07</v>
      </c>
      <c r="E10" s="24">
        <v>7.06</v>
      </c>
      <c r="F10" s="24">
        <v>31.84</v>
      </c>
      <c r="G10" s="24">
        <v>215.19</v>
      </c>
      <c r="H10" s="24">
        <v>8.2000000000000003E-2</v>
      </c>
      <c r="I10" s="24">
        <v>1.27</v>
      </c>
      <c r="J10" s="24">
        <v>19.62</v>
      </c>
      <c r="K10" s="24">
        <v>0.5</v>
      </c>
      <c r="L10" s="24">
        <v>125.96</v>
      </c>
      <c r="M10" s="24">
        <v>116.18</v>
      </c>
      <c r="N10" s="24">
        <v>19.12</v>
      </c>
      <c r="O10" s="24">
        <v>0.43</v>
      </c>
    </row>
    <row r="11" spans="1:15" ht="15.75" thickBot="1" x14ac:dyDescent="0.3">
      <c r="A11" s="28">
        <v>378</v>
      </c>
      <c r="B11" s="35" t="s">
        <v>29</v>
      </c>
      <c r="C11" s="30">
        <v>200</v>
      </c>
      <c r="D11" s="36">
        <v>1.7</v>
      </c>
      <c r="E11" s="37">
        <v>1.65</v>
      </c>
      <c r="F11" s="32">
        <v>13.4</v>
      </c>
      <c r="G11" s="37">
        <v>75.25</v>
      </c>
      <c r="H11" s="38">
        <v>2.1000000000000001E-2</v>
      </c>
      <c r="I11" s="32">
        <v>0.75</v>
      </c>
      <c r="J11" s="32">
        <v>10.000999999999999</v>
      </c>
      <c r="K11" s="37"/>
      <c r="L11" s="32">
        <v>65.78</v>
      </c>
      <c r="M11" s="37">
        <v>53.74</v>
      </c>
      <c r="N11" s="32">
        <v>11.4</v>
      </c>
      <c r="O11" s="39">
        <v>0.9</v>
      </c>
    </row>
    <row r="12" spans="1:15" ht="15.75" thickBot="1" x14ac:dyDescent="0.3">
      <c r="A12" s="40" t="s">
        <v>30</v>
      </c>
      <c r="B12" s="29" t="s">
        <v>31</v>
      </c>
      <c r="C12" s="30" t="s">
        <v>32</v>
      </c>
      <c r="D12" s="41">
        <v>0.56000000000000005</v>
      </c>
      <c r="E12" s="42">
        <v>0.56000000000000005</v>
      </c>
      <c r="F12" s="24">
        <v>13.72</v>
      </c>
      <c r="G12" s="24">
        <v>62.16</v>
      </c>
      <c r="H12" s="24"/>
      <c r="I12" s="24">
        <v>14</v>
      </c>
      <c r="J12" s="24"/>
      <c r="K12" s="24">
        <v>0.28000000000000003</v>
      </c>
      <c r="L12" s="24">
        <v>22.4</v>
      </c>
      <c r="M12" s="24">
        <v>15.4</v>
      </c>
      <c r="N12" s="24">
        <v>12.6</v>
      </c>
      <c r="O12" s="24">
        <v>3.08</v>
      </c>
    </row>
    <row r="13" spans="1:15" ht="15.75" thickBot="1" x14ac:dyDescent="0.3">
      <c r="A13" s="43" t="s">
        <v>33</v>
      </c>
      <c r="B13" s="44"/>
      <c r="C13" s="45">
        <f>C9+C10+C11+C12</f>
        <v>590</v>
      </c>
      <c r="D13" s="45">
        <f t="shared" ref="D13:O13" si="0">D9+D10+D11+D12</f>
        <v>16.009999999999998</v>
      </c>
      <c r="E13" s="45">
        <f t="shared" si="0"/>
        <v>17.399999999999999</v>
      </c>
      <c r="F13" s="45">
        <f t="shared" si="0"/>
        <v>71.710000000000008</v>
      </c>
      <c r="G13" s="45">
        <f t="shared" si="0"/>
        <v>507.42999999999995</v>
      </c>
      <c r="H13" s="45">
        <f t="shared" si="0"/>
        <v>0.113</v>
      </c>
      <c r="I13" s="45">
        <f t="shared" si="0"/>
        <v>16.195</v>
      </c>
      <c r="J13" s="45">
        <f t="shared" si="0"/>
        <v>29.686</v>
      </c>
      <c r="K13" s="45">
        <f t="shared" si="0"/>
        <v>0.90500000000000003</v>
      </c>
      <c r="L13" s="45">
        <f t="shared" si="0"/>
        <v>434.14</v>
      </c>
      <c r="M13" s="45">
        <f t="shared" si="0"/>
        <v>310.32</v>
      </c>
      <c r="N13" s="45">
        <f t="shared" si="0"/>
        <v>51.870000000000005</v>
      </c>
      <c r="O13" s="45">
        <f t="shared" si="0"/>
        <v>4.66</v>
      </c>
    </row>
    <row r="14" spans="1:15" ht="15.75" thickBot="1" x14ac:dyDescent="0.3">
      <c r="A14" s="46" t="s">
        <v>34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8"/>
    </row>
    <row r="15" spans="1:15" ht="15.75" thickBot="1" x14ac:dyDescent="0.3">
      <c r="A15" s="28">
        <v>45</v>
      </c>
      <c r="B15" s="49" t="s">
        <v>35</v>
      </c>
      <c r="C15" s="28">
        <v>100</v>
      </c>
      <c r="D15" s="50">
        <v>1.55</v>
      </c>
      <c r="E15" s="28">
        <v>5.08</v>
      </c>
      <c r="F15" s="50">
        <v>9.39</v>
      </c>
      <c r="G15" s="28">
        <v>89.54</v>
      </c>
      <c r="H15" s="51">
        <v>0.03</v>
      </c>
      <c r="I15" s="28">
        <v>36.049999999999997</v>
      </c>
      <c r="J15" s="50"/>
      <c r="K15" s="28">
        <v>40.770000000000003</v>
      </c>
      <c r="L15" s="50">
        <v>40.770000000000003</v>
      </c>
      <c r="M15" s="28">
        <v>30.09</v>
      </c>
      <c r="N15" s="50">
        <v>16.440000000000001</v>
      </c>
      <c r="O15" s="28">
        <v>0.56000000000000005</v>
      </c>
    </row>
    <row r="16" spans="1:15" ht="90" thickBot="1" x14ac:dyDescent="0.3">
      <c r="A16" s="28">
        <v>102</v>
      </c>
      <c r="B16" s="33" t="s">
        <v>36</v>
      </c>
      <c r="C16" s="28">
        <v>250</v>
      </c>
      <c r="D16" s="52">
        <v>6.99</v>
      </c>
      <c r="E16" s="52">
        <v>6.51</v>
      </c>
      <c r="F16" s="52">
        <v>19.28</v>
      </c>
      <c r="G16" s="52">
        <v>163.61000000000001</v>
      </c>
      <c r="H16" s="52">
        <v>0.251</v>
      </c>
      <c r="I16" s="52">
        <v>11.5</v>
      </c>
      <c r="J16" s="52"/>
      <c r="K16" s="52">
        <v>2.41</v>
      </c>
      <c r="L16" s="52">
        <v>29.08</v>
      </c>
      <c r="M16" s="52">
        <v>97.9</v>
      </c>
      <c r="N16" s="52">
        <v>35.799999999999997</v>
      </c>
      <c r="O16" s="53">
        <v>2.11</v>
      </c>
    </row>
    <row r="17" spans="1:15" ht="90" thickBot="1" x14ac:dyDescent="0.3">
      <c r="A17" s="28">
        <v>580</v>
      </c>
      <c r="B17" s="54" t="s">
        <v>37</v>
      </c>
      <c r="C17" s="30">
        <v>100</v>
      </c>
      <c r="D17" s="42">
        <v>11.95</v>
      </c>
      <c r="E17" s="24">
        <v>12.36</v>
      </c>
      <c r="F17" s="24">
        <v>2.79</v>
      </c>
      <c r="G17" s="24">
        <v>170.22</v>
      </c>
      <c r="H17" s="24">
        <v>1.4999999999999999E-2</v>
      </c>
      <c r="I17" s="24">
        <v>1.31</v>
      </c>
      <c r="J17" s="24">
        <v>4.4139999999999997</v>
      </c>
      <c r="K17" s="24">
        <v>0.11899999999999999</v>
      </c>
      <c r="L17" s="24">
        <v>3.35</v>
      </c>
      <c r="M17" s="24">
        <v>6.601</v>
      </c>
      <c r="N17" s="24">
        <v>12.92</v>
      </c>
      <c r="O17" s="24">
        <v>0.21</v>
      </c>
    </row>
    <row r="18" spans="1:15" ht="15.75" thickBot="1" x14ac:dyDescent="0.3">
      <c r="A18" s="28">
        <v>171</v>
      </c>
      <c r="B18" s="29" t="s">
        <v>38</v>
      </c>
      <c r="C18" s="55">
        <v>180</v>
      </c>
      <c r="D18" s="24">
        <v>10.51</v>
      </c>
      <c r="E18" s="24">
        <v>7.09</v>
      </c>
      <c r="F18" s="24">
        <v>47.47</v>
      </c>
      <c r="G18" s="24">
        <v>295.70999999999998</v>
      </c>
      <c r="H18" s="24">
        <v>0.35799999999999998</v>
      </c>
      <c r="I18" s="24"/>
      <c r="J18" s="24">
        <v>2.4E-2</v>
      </c>
      <c r="K18" s="24">
        <v>0.72399999999999998</v>
      </c>
      <c r="L18" s="24">
        <v>18.04</v>
      </c>
      <c r="M18" s="24">
        <v>249.14</v>
      </c>
      <c r="N18" s="24">
        <v>166</v>
      </c>
      <c r="O18" s="24">
        <v>5.57</v>
      </c>
    </row>
    <row r="19" spans="1:15" ht="15.75" thickBot="1" x14ac:dyDescent="0.3">
      <c r="A19" s="28">
        <v>376</v>
      </c>
      <c r="B19" s="29" t="s">
        <v>39</v>
      </c>
      <c r="C19" s="30">
        <v>200</v>
      </c>
      <c r="D19" s="41">
        <v>0.3</v>
      </c>
      <c r="E19" s="41">
        <v>0.09</v>
      </c>
      <c r="F19" s="41">
        <v>12.5</v>
      </c>
      <c r="G19" s="41">
        <v>52.03</v>
      </c>
      <c r="H19" s="41">
        <v>3.0000000000000001E-3</v>
      </c>
      <c r="I19" s="41">
        <v>30.1</v>
      </c>
      <c r="J19" s="41">
        <v>2.5000000000000001E-2</v>
      </c>
      <c r="K19" s="41">
        <v>0.114</v>
      </c>
      <c r="L19" s="41">
        <v>7.08</v>
      </c>
      <c r="M19" s="41">
        <v>8.75</v>
      </c>
      <c r="N19" s="41">
        <v>4.91</v>
      </c>
      <c r="O19" s="42">
        <v>0.94</v>
      </c>
    </row>
    <row r="20" spans="1:15" ht="15.75" thickBot="1" x14ac:dyDescent="0.3">
      <c r="A20" s="56" t="s">
        <v>30</v>
      </c>
      <c r="B20" s="29" t="s">
        <v>40</v>
      </c>
      <c r="C20" s="30">
        <v>50</v>
      </c>
      <c r="D20" s="41">
        <v>3.46</v>
      </c>
      <c r="E20" s="41">
        <v>0.48</v>
      </c>
      <c r="F20" s="41">
        <v>25.22</v>
      </c>
      <c r="G20" s="41">
        <v>118.76</v>
      </c>
      <c r="H20" s="41">
        <v>0.08</v>
      </c>
      <c r="I20" s="41">
        <v>0</v>
      </c>
      <c r="J20" s="41">
        <v>0.3</v>
      </c>
      <c r="K20" s="41">
        <v>1.1399999999999999</v>
      </c>
      <c r="L20" s="41">
        <v>16.32</v>
      </c>
      <c r="M20" s="41">
        <v>96</v>
      </c>
      <c r="N20" s="41">
        <v>25.22</v>
      </c>
      <c r="O20" s="42">
        <v>2.2000000000000002</v>
      </c>
    </row>
    <row r="21" spans="1:15" ht="15.75" thickBot="1" x14ac:dyDescent="0.3">
      <c r="A21" s="43" t="s">
        <v>41</v>
      </c>
      <c r="B21" s="44"/>
      <c r="C21" s="45">
        <f>C15+C16+C17+C18+C19+C20</f>
        <v>880</v>
      </c>
      <c r="D21" s="57">
        <f t="shared" ref="D21:O21" si="1">SUM(D15:D20)</f>
        <v>34.76</v>
      </c>
      <c r="E21" s="58">
        <f t="shared" si="1"/>
        <v>31.61</v>
      </c>
      <c r="F21" s="58">
        <f t="shared" si="1"/>
        <v>116.65</v>
      </c>
      <c r="G21" s="58">
        <f t="shared" si="1"/>
        <v>889.86999999999989</v>
      </c>
      <c r="H21" s="58">
        <f t="shared" si="1"/>
        <v>0.73699999999999999</v>
      </c>
      <c r="I21" s="58">
        <f t="shared" si="1"/>
        <v>78.960000000000008</v>
      </c>
      <c r="J21" s="58">
        <f t="shared" si="1"/>
        <v>4.7629999999999999</v>
      </c>
      <c r="K21" s="58">
        <f t="shared" si="1"/>
        <v>45.277000000000001</v>
      </c>
      <c r="L21" s="58">
        <f t="shared" si="1"/>
        <v>114.63999999999999</v>
      </c>
      <c r="M21" s="58">
        <f t="shared" si="1"/>
        <v>488.48099999999999</v>
      </c>
      <c r="N21" s="58">
        <f t="shared" si="1"/>
        <v>261.28999999999996</v>
      </c>
      <c r="O21" s="59">
        <f t="shared" si="1"/>
        <v>11.59</v>
      </c>
    </row>
    <row r="22" spans="1:15" ht="15.75" thickBot="1" x14ac:dyDescent="0.3">
      <c r="A22" s="43" t="s">
        <v>42</v>
      </c>
      <c r="B22" s="44"/>
      <c r="C22" s="60">
        <f>C13+C21</f>
        <v>1470</v>
      </c>
      <c r="D22" s="61">
        <f t="shared" ref="D22:O22" si="2">D13+D21</f>
        <v>50.769999999999996</v>
      </c>
      <c r="E22" s="62">
        <f t="shared" si="2"/>
        <v>49.01</v>
      </c>
      <c r="F22" s="62">
        <f t="shared" si="2"/>
        <v>188.36</v>
      </c>
      <c r="G22" s="62">
        <f t="shared" si="2"/>
        <v>1397.2999999999997</v>
      </c>
      <c r="H22" s="62">
        <f t="shared" si="2"/>
        <v>0.85</v>
      </c>
      <c r="I22" s="62">
        <f t="shared" si="2"/>
        <v>95.155000000000001</v>
      </c>
      <c r="J22" s="62">
        <f t="shared" si="2"/>
        <v>34.448999999999998</v>
      </c>
      <c r="K22" s="62">
        <f t="shared" si="2"/>
        <v>46.182000000000002</v>
      </c>
      <c r="L22" s="62">
        <f t="shared" si="2"/>
        <v>548.78</v>
      </c>
      <c r="M22" s="62">
        <f t="shared" si="2"/>
        <v>798.80099999999993</v>
      </c>
      <c r="N22" s="62">
        <f t="shared" si="2"/>
        <v>313.15999999999997</v>
      </c>
      <c r="O22" s="60">
        <f t="shared" si="2"/>
        <v>16.25</v>
      </c>
    </row>
    <row r="23" spans="1:15" x14ac:dyDescent="0.25">
      <c r="A23" s="3" t="s">
        <v>1</v>
      </c>
      <c r="B23" s="4" t="s">
        <v>2</v>
      </c>
      <c r="C23" s="5"/>
      <c r="D23" s="6"/>
      <c r="E23" s="6"/>
      <c r="F23" s="6"/>
      <c r="G23" s="6"/>
      <c r="H23" s="63"/>
      <c r="I23" s="63"/>
      <c r="J23" s="64"/>
      <c r="K23" s="64"/>
      <c r="L23" s="64"/>
      <c r="M23" s="64"/>
      <c r="N23" s="64"/>
      <c r="O23" s="64"/>
    </row>
    <row r="24" spans="1:15" x14ac:dyDescent="0.25">
      <c r="A24" s="3" t="s">
        <v>3</v>
      </c>
      <c r="B24" s="4" t="s">
        <v>43</v>
      </c>
      <c r="C24" s="5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5.75" thickBot="1" x14ac:dyDescent="0.3">
      <c r="A25" s="3" t="s">
        <v>5</v>
      </c>
      <c r="B25" s="4">
        <v>1</v>
      </c>
      <c r="C25" s="5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5.75" thickBot="1" x14ac:dyDescent="0.3">
      <c r="A26" s="65" t="s">
        <v>6</v>
      </c>
      <c r="B26" s="66" t="s">
        <v>7</v>
      </c>
      <c r="C26" s="11" t="s">
        <v>8</v>
      </c>
      <c r="D26" s="67" t="s">
        <v>9</v>
      </c>
      <c r="E26" s="67"/>
      <c r="F26" s="68"/>
      <c r="G26" s="69" t="s">
        <v>10</v>
      </c>
      <c r="H26" s="70" t="s">
        <v>11</v>
      </c>
      <c r="I26" s="67"/>
      <c r="J26" s="67"/>
      <c r="K26" s="68"/>
      <c r="L26" s="70" t="s">
        <v>12</v>
      </c>
      <c r="M26" s="67"/>
      <c r="N26" s="67"/>
      <c r="O26" s="71"/>
    </row>
    <row r="27" spans="1:15" ht="15.75" thickBot="1" x14ac:dyDescent="0.3">
      <c r="A27" s="72" t="s">
        <v>13</v>
      </c>
      <c r="B27" s="17"/>
      <c r="C27" s="18"/>
      <c r="D27" s="19" t="s">
        <v>14</v>
      </c>
      <c r="E27" s="19" t="s">
        <v>15</v>
      </c>
      <c r="F27" s="19" t="s">
        <v>16</v>
      </c>
      <c r="G27" s="20"/>
      <c r="H27" s="19" t="s">
        <v>17</v>
      </c>
      <c r="I27" s="19" t="s">
        <v>18</v>
      </c>
      <c r="J27" s="19" t="s">
        <v>19</v>
      </c>
      <c r="K27" s="19" t="s">
        <v>20</v>
      </c>
      <c r="L27" s="19" t="s">
        <v>21</v>
      </c>
      <c r="M27" s="19" t="s">
        <v>22</v>
      </c>
      <c r="N27" s="19" t="s">
        <v>23</v>
      </c>
      <c r="O27" s="73" t="s">
        <v>24</v>
      </c>
    </row>
    <row r="28" spans="1:15" ht="15.75" thickBot="1" x14ac:dyDescent="0.3">
      <c r="A28" s="74">
        <v>1</v>
      </c>
      <c r="B28" s="75">
        <v>2</v>
      </c>
      <c r="C28" s="28">
        <v>3</v>
      </c>
      <c r="D28" s="52">
        <v>4</v>
      </c>
      <c r="E28" s="52">
        <v>5</v>
      </c>
      <c r="F28" s="52">
        <v>6</v>
      </c>
      <c r="G28" s="52">
        <v>7</v>
      </c>
      <c r="H28" s="52">
        <v>8</v>
      </c>
      <c r="I28" s="52">
        <v>9</v>
      </c>
      <c r="J28" s="52">
        <v>10</v>
      </c>
      <c r="K28" s="52">
        <v>11</v>
      </c>
      <c r="L28" s="52">
        <v>12</v>
      </c>
      <c r="M28" s="52">
        <v>13</v>
      </c>
      <c r="N28" s="52">
        <v>14</v>
      </c>
      <c r="O28" s="53">
        <v>15</v>
      </c>
    </row>
    <row r="29" spans="1:15" ht="15.75" thickBot="1" x14ac:dyDescent="0.3">
      <c r="A29" s="46" t="s">
        <v>25</v>
      </c>
      <c r="B29" s="47"/>
      <c r="C29" s="47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7"/>
    </row>
    <row r="30" spans="1:15" ht="15.75" thickBot="1" x14ac:dyDescent="0.3">
      <c r="A30" s="28">
        <v>71</v>
      </c>
      <c r="B30" s="29" t="s">
        <v>44</v>
      </c>
      <c r="C30" s="30">
        <v>30</v>
      </c>
      <c r="D30" s="24">
        <v>0.2</v>
      </c>
      <c r="E30" s="24">
        <v>1.83</v>
      </c>
      <c r="F30" s="24">
        <v>0.54</v>
      </c>
      <c r="G30" s="24">
        <v>19.04</v>
      </c>
      <c r="H30" s="24">
        <v>8.9999999999999993E-3</v>
      </c>
      <c r="I30" s="24">
        <v>2</v>
      </c>
      <c r="J30" s="24">
        <v>0</v>
      </c>
      <c r="K30" s="24">
        <v>0.82</v>
      </c>
      <c r="L30" s="24">
        <v>4.8</v>
      </c>
      <c r="M30" s="24">
        <v>8.59</v>
      </c>
      <c r="N30" s="24">
        <v>4</v>
      </c>
      <c r="O30" s="24">
        <v>0.14399999999999999</v>
      </c>
    </row>
    <row r="31" spans="1:15" ht="15.75" thickBot="1" x14ac:dyDescent="0.3">
      <c r="A31" s="28" t="s">
        <v>26</v>
      </c>
      <c r="B31" s="35" t="s">
        <v>45</v>
      </c>
      <c r="C31" s="28">
        <v>200</v>
      </c>
      <c r="D31" s="24">
        <v>11.4</v>
      </c>
      <c r="E31" s="24">
        <v>11.04</v>
      </c>
      <c r="F31" s="24">
        <v>43.08</v>
      </c>
      <c r="G31" s="24">
        <v>317.31</v>
      </c>
      <c r="H31" s="24">
        <v>0.112</v>
      </c>
      <c r="I31" s="24">
        <v>0.14000000000000001</v>
      </c>
      <c r="J31" s="24">
        <v>7.5999999999999998E-2</v>
      </c>
      <c r="K31" s="24">
        <v>1.085</v>
      </c>
      <c r="L31" s="24">
        <v>189.03</v>
      </c>
      <c r="M31" s="24">
        <v>154.87</v>
      </c>
      <c r="N31" s="24">
        <v>16.760000000000002</v>
      </c>
      <c r="O31" s="24">
        <v>1.19</v>
      </c>
    </row>
    <row r="32" spans="1:15" ht="15.75" thickBot="1" x14ac:dyDescent="0.3">
      <c r="A32" s="28"/>
      <c r="B32" s="54"/>
      <c r="C32" s="30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 spans="1:15" ht="15.75" thickBot="1" x14ac:dyDescent="0.3">
      <c r="A33" s="28">
        <v>379</v>
      </c>
      <c r="B33" s="35" t="s">
        <v>46</v>
      </c>
      <c r="C33" s="30">
        <v>200</v>
      </c>
      <c r="D33" s="24">
        <v>3.53</v>
      </c>
      <c r="E33" s="24">
        <v>3.21</v>
      </c>
      <c r="F33" s="24">
        <v>19.48</v>
      </c>
      <c r="G33" s="24">
        <v>120.9</v>
      </c>
      <c r="H33" s="24">
        <v>0.02</v>
      </c>
      <c r="I33" s="24">
        <v>0.6</v>
      </c>
      <c r="J33" s="24">
        <v>1.4999999999999999E-2</v>
      </c>
      <c r="K33" s="24"/>
      <c r="L33" s="24">
        <v>121.33</v>
      </c>
      <c r="M33" s="24">
        <v>91</v>
      </c>
      <c r="N33" s="24">
        <v>14</v>
      </c>
      <c r="O33" s="24">
        <v>0.13</v>
      </c>
    </row>
    <row r="34" spans="1:15" ht="15.75" thickBot="1" x14ac:dyDescent="0.3">
      <c r="A34" s="78" t="s">
        <v>30</v>
      </c>
      <c r="B34" s="79" t="s">
        <v>47</v>
      </c>
      <c r="C34" s="30">
        <v>50</v>
      </c>
      <c r="D34" s="41">
        <v>5.84</v>
      </c>
      <c r="E34" s="42">
        <v>0.48</v>
      </c>
      <c r="F34" s="24">
        <v>23.9</v>
      </c>
      <c r="G34" s="24">
        <v>116.28</v>
      </c>
      <c r="H34" s="24">
        <v>0.2</v>
      </c>
      <c r="I34" s="24">
        <v>9.8000000000000004E-2</v>
      </c>
      <c r="J34" s="24">
        <v>0</v>
      </c>
      <c r="K34" s="24">
        <v>0</v>
      </c>
      <c r="L34" s="24">
        <v>61.84</v>
      </c>
      <c r="M34" s="24">
        <v>63.76</v>
      </c>
      <c r="N34" s="24">
        <v>40.06</v>
      </c>
      <c r="O34" s="24">
        <v>1.78</v>
      </c>
    </row>
    <row r="35" spans="1:15" ht="15.75" thickBot="1" x14ac:dyDescent="0.3">
      <c r="A35" s="80" t="s">
        <v>30</v>
      </c>
      <c r="B35" s="29" t="s">
        <v>48</v>
      </c>
      <c r="C35" s="81" t="s">
        <v>49</v>
      </c>
      <c r="D35" s="82">
        <v>2.5</v>
      </c>
      <c r="E35" s="82">
        <v>1.2</v>
      </c>
      <c r="F35" s="82">
        <v>13.1</v>
      </c>
      <c r="G35" s="82">
        <v>73</v>
      </c>
      <c r="H35" s="82"/>
      <c r="I35" s="82"/>
      <c r="J35" s="82"/>
      <c r="K35" s="82">
        <v>2.25</v>
      </c>
      <c r="L35" s="82"/>
      <c r="M35" s="82"/>
      <c r="N35" s="82"/>
      <c r="O35" s="82">
        <v>0.18</v>
      </c>
    </row>
    <row r="36" spans="1:15" ht="15.75" thickBot="1" x14ac:dyDescent="0.3">
      <c r="A36" s="83"/>
      <c r="B36" s="84"/>
      <c r="C36" s="30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2"/>
    </row>
    <row r="37" spans="1:15" ht="15.75" thickBot="1" x14ac:dyDescent="0.3">
      <c r="A37" s="85" t="s">
        <v>33</v>
      </c>
      <c r="B37" s="86"/>
      <c r="C37" s="87">
        <f t="shared" ref="C37:O37" si="3">C30+C31+C32+C33+C34+C35</f>
        <v>580</v>
      </c>
      <c r="D37" s="88">
        <f t="shared" si="3"/>
        <v>23.47</v>
      </c>
      <c r="E37" s="45">
        <f t="shared" si="3"/>
        <v>17.759999999999998</v>
      </c>
      <c r="F37" s="89">
        <f t="shared" si="3"/>
        <v>100.1</v>
      </c>
      <c r="G37" s="45">
        <f t="shared" si="3"/>
        <v>646.53</v>
      </c>
      <c r="H37" s="89">
        <f t="shared" si="3"/>
        <v>0.34099999999999997</v>
      </c>
      <c r="I37" s="45">
        <f t="shared" si="3"/>
        <v>2.8380000000000001</v>
      </c>
      <c r="J37" s="89">
        <f t="shared" si="3"/>
        <v>9.0999999999999998E-2</v>
      </c>
      <c r="K37" s="45">
        <f t="shared" si="3"/>
        <v>4.1549999999999994</v>
      </c>
      <c r="L37" s="89">
        <f t="shared" si="3"/>
        <v>377</v>
      </c>
      <c r="M37" s="45">
        <f t="shared" si="3"/>
        <v>318.22000000000003</v>
      </c>
      <c r="N37" s="89">
        <f t="shared" si="3"/>
        <v>74.820000000000007</v>
      </c>
      <c r="O37" s="45">
        <f t="shared" si="3"/>
        <v>3.4239999999999999</v>
      </c>
    </row>
    <row r="38" spans="1:15" ht="15.75" thickBot="1" x14ac:dyDescent="0.3">
      <c r="A38" s="25" t="s">
        <v>34</v>
      </c>
      <c r="B38" s="90"/>
      <c r="C38" s="26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8"/>
    </row>
    <row r="39" spans="1:15" ht="15.75" thickBot="1" x14ac:dyDescent="0.3">
      <c r="A39" s="28">
        <v>51</v>
      </c>
      <c r="B39" s="91" t="s">
        <v>50</v>
      </c>
      <c r="C39" s="83">
        <v>100</v>
      </c>
      <c r="D39" s="41">
        <v>1.59</v>
      </c>
      <c r="E39" s="41">
        <v>6.17</v>
      </c>
      <c r="F39" s="41">
        <v>149.76</v>
      </c>
      <c r="G39" s="41">
        <v>140.9</v>
      </c>
      <c r="H39" s="41">
        <v>4.4999999999999998E-2</v>
      </c>
      <c r="I39" s="41">
        <v>7.5</v>
      </c>
      <c r="J39" s="41"/>
      <c r="K39" s="41">
        <v>2.8149999999999999</v>
      </c>
      <c r="L39" s="41">
        <v>43.75</v>
      </c>
      <c r="M39" s="41">
        <v>58.7</v>
      </c>
      <c r="N39" s="41">
        <v>24.9</v>
      </c>
      <c r="O39" s="42">
        <v>1.65</v>
      </c>
    </row>
    <row r="40" spans="1:15" ht="77.25" thickBot="1" x14ac:dyDescent="0.3">
      <c r="A40" s="28" t="s">
        <v>26</v>
      </c>
      <c r="B40" s="92" t="s">
        <v>51</v>
      </c>
      <c r="C40" s="93">
        <v>250</v>
      </c>
      <c r="D40" s="24">
        <v>3.68</v>
      </c>
      <c r="E40" s="24">
        <v>5.9</v>
      </c>
      <c r="F40" s="82">
        <v>7.62</v>
      </c>
      <c r="G40" s="24">
        <v>98.36</v>
      </c>
      <c r="H40" s="82">
        <v>7.0999999999999994E-2</v>
      </c>
      <c r="I40" s="24">
        <v>9.51</v>
      </c>
      <c r="J40" s="82">
        <v>2.5000000000000001E-2</v>
      </c>
      <c r="K40" s="22">
        <v>0.19600000000000001</v>
      </c>
      <c r="L40" s="94">
        <v>15.27</v>
      </c>
      <c r="M40" s="24">
        <v>59.59</v>
      </c>
      <c r="N40" s="82">
        <v>15.98</v>
      </c>
      <c r="O40" s="24">
        <v>0.71</v>
      </c>
    </row>
    <row r="41" spans="1:15" ht="15.75" thickBot="1" x14ac:dyDescent="0.3">
      <c r="A41" s="28">
        <v>259</v>
      </c>
      <c r="B41" s="91" t="s">
        <v>52</v>
      </c>
      <c r="C41" s="30">
        <v>280</v>
      </c>
      <c r="D41" s="24">
        <v>22.57</v>
      </c>
      <c r="E41" s="22">
        <v>35.04</v>
      </c>
      <c r="F41" s="34">
        <v>29</v>
      </c>
      <c r="G41" s="22">
        <v>521.66</v>
      </c>
      <c r="H41" s="34">
        <v>0.82299999999999995</v>
      </c>
      <c r="I41" s="22">
        <v>37.25</v>
      </c>
      <c r="J41" s="34">
        <v>2E-3</v>
      </c>
      <c r="K41" s="22">
        <v>4.5199999999999996</v>
      </c>
      <c r="L41" s="94">
        <v>41.16</v>
      </c>
      <c r="M41" s="22">
        <v>330.44</v>
      </c>
      <c r="N41" s="34">
        <v>73.540000000000006</v>
      </c>
      <c r="O41" s="24">
        <v>3.08</v>
      </c>
    </row>
    <row r="42" spans="1:15" ht="15.75" thickBot="1" x14ac:dyDescent="0.3">
      <c r="A42" s="28">
        <v>348</v>
      </c>
      <c r="B42" s="35" t="s">
        <v>53</v>
      </c>
      <c r="C42" s="93">
        <v>200</v>
      </c>
      <c r="D42" s="82">
        <v>1.04</v>
      </c>
      <c r="E42" s="95">
        <v>0.06</v>
      </c>
      <c r="F42" s="96">
        <v>21.18</v>
      </c>
      <c r="G42" s="95">
        <v>89.41</v>
      </c>
      <c r="H42" s="96">
        <v>0.02</v>
      </c>
      <c r="I42" s="95">
        <v>0.8</v>
      </c>
      <c r="J42" s="96">
        <v>0.11700000000000001</v>
      </c>
      <c r="K42" s="95">
        <v>1.1000000000000001</v>
      </c>
      <c r="L42" s="96">
        <v>32.33</v>
      </c>
      <c r="M42" s="95">
        <v>29.2</v>
      </c>
      <c r="N42" s="96">
        <v>21</v>
      </c>
      <c r="O42" s="82">
        <v>0.67</v>
      </c>
    </row>
    <row r="43" spans="1:15" ht="15.75" thickBot="1" x14ac:dyDescent="0.3">
      <c r="A43" s="40" t="s">
        <v>30</v>
      </c>
      <c r="B43" s="97" t="s">
        <v>40</v>
      </c>
      <c r="C43" s="30">
        <v>50</v>
      </c>
      <c r="D43" s="41">
        <v>3.46</v>
      </c>
      <c r="E43" s="41">
        <v>0.48</v>
      </c>
      <c r="F43" s="41">
        <v>25.22</v>
      </c>
      <c r="G43" s="41">
        <v>118.76</v>
      </c>
      <c r="H43" s="41">
        <v>0.08</v>
      </c>
      <c r="I43" s="41">
        <v>0</v>
      </c>
      <c r="J43" s="41">
        <v>0.3</v>
      </c>
      <c r="K43" s="41">
        <v>1.1399999999999999</v>
      </c>
      <c r="L43" s="41">
        <v>16.32</v>
      </c>
      <c r="M43" s="41">
        <v>96</v>
      </c>
      <c r="N43" s="41">
        <v>25.22</v>
      </c>
      <c r="O43" s="42">
        <v>2.2000000000000002</v>
      </c>
    </row>
    <row r="44" spans="1:15" ht="15.75" thickBot="1" x14ac:dyDescent="0.3">
      <c r="A44" s="85" t="s">
        <v>41</v>
      </c>
      <c r="B44" s="98"/>
      <c r="C44" s="99">
        <f>C39+C40+C41+C42+C43</f>
        <v>880</v>
      </c>
      <c r="D44" s="100">
        <f t="shared" ref="D44:O44" si="4">SUM(D39:D43)</f>
        <v>32.339999999999996</v>
      </c>
      <c r="E44" s="101">
        <f t="shared" si="4"/>
        <v>47.65</v>
      </c>
      <c r="F44" s="101">
        <f t="shared" si="4"/>
        <v>232.78</v>
      </c>
      <c r="G44" s="101">
        <f t="shared" si="4"/>
        <v>969.08999999999992</v>
      </c>
      <c r="H44" s="101">
        <f t="shared" si="4"/>
        <v>1.0389999999999999</v>
      </c>
      <c r="I44" s="101">
        <f t="shared" si="4"/>
        <v>55.059999999999995</v>
      </c>
      <c r="J44" s="101">
        <f t="shared" si="4"/>
        <v>0.44400000000000001</v>
      </c>
      <c r="K44" s="101">
        <f t="shared" si="4"/>
        <v>9.7710000000000008</v>
      </c>
      <c r="L44" s="101">
        <f t="shared" si="4"/>
        <v>148.82999999999998</v>
      </c>
      <c r="M44" s="101">
        <f t="shared" si="4"/>
        <v>573.93000000000006</v>
      </c>
      <c r="N44" s="101">
        <f t="shared" si="4"/>
        <v>160.64000000000001</v>
      </c>
      <c r="O44" s="101">
        <f t="shared" si="4"/>
        <v>8.3099999999999987</v>
      </c>
    </row>
    <row r="45" spans="1:15" ht="15.75" thickBot="1" x14ac:dyDescent="0.3">
      <c r="A45" s="102" t="s">
        <v>42</v>
      </c>
      <c r="B45" s="103"/>
      <c r="C45" s="59">
        <f t="shared" ref="C45:O45" si="5">C37+C44</f>
        <v>1460</v>
      </c>
      <c r="D45" s="104">
        <f t="shared" si="5"/>
        <v>55.809999999999995</v>
      </c>
      <c r="E45" s="104">
        <f t="shared" si="5"/>
        <v>65.41</v>
      </c>
      <c r="F45" s="104">
        <f t="shared" si="5"/>
        <v>332.88</v>
      </c>
      <c r="G45" s="104">
        <f t="shared" si="5"/>
        <v>1615.62</v>
      </c>
      <c r="H45" s="104">
        <f t="shared" si="5"/>
        <v>1.38</v>
      </c>
      <c r="I45" s="104">
        <f t="shared" si="5"/>
        <v>57.897999999999996</v>
      </c>
      <c r="J45" s="104">
        <f t="shared" si="5"/>
        <v>0.53500000000000003</v>
      </c>
      <c r="K45" s="104">
        <f t="shared" si="5"/>
        <v>13.926</v>
      </c>
      <c r="L45" s="104">
        <f t="shared" si="5"/>
        <v>525.82999999999993</v>
      </c>
      <c r="M45" s="104">
        <f t="shared" si="5"/>
        <v>892.15000000000009</v>
      </c>
      <c r="N45" s="104">
        <f t="shared" si="5"/>
        <v>235.46000000000004</v>
      </c>
      <c r="O45" s="104">
        <f t="shared" si="5"/>
        <v>11.733999999999998</v>
      </c>
    </row>
    <row r="46" spans="1:15" x14ac:dyDescent="0.25">
      <c r="A46" s="3" t="s">
        <v>1</v>
      </c>
      <c r="B46" s="4" t="s">
        <v>2</v>
      </c>
      <c r="C46" s="5"/>
      <c r="D46" s="6"/>
      <c r="E46" s="6"/>
      <c r="F46" s="6"/>
      <c r="G46" s="6"/>
      <c r="H46" s="63"/>
      <c r="I46" s="105"/>
      <c r="J46" s="106"/>
      <c r="K46" s="106"/>
      <c r="L46" s="64"/>
      <c r="M46" s="106"/>
      <c r="N46" s="106"/>
      <c r="O46" s="106"/>
    </row>
    <row r="47" spans="1:15" x14ac:dyDescent="0.25">
      <c r="A47" s="3" t="s">
        <v>3</v>
      </c>
      <c r="B47" s="4" t="s">
        <v>54</v>
      </c>
      <c r="C47" s="5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 ht="15.75" thickBot="1" x14ac:dyDescent="0.3">
      <c r="A48" s="3" t="s">
        <v>5</v>
      </c>
      <c r="B48" s="4">
        <v>1</v>
      </c>
      <c r="C48" s="5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ht="15.75" thickBot="1" x14ac:dyDescent="0.3">
      <c r="A49" s="9" t="s">
        <v>6</v>
      </c>
      <c r="B49" s="10" t="s">
        <v>7</v>
      </c>
      <c r="C49" s="11" t="s">
        <v>8</v>
      </c>
      <c r="D49" s="12" t="s">
        <v>9</v>
      </c>
      <c r="E49" s="12"/>
      <c r="F49" s="13"/>
      <c r="G49" s="14" t="s">
        <v>10</v>
      </c>
      <c r="H49" s="15" t="s">
        <v>11</v>
      </c>
      <c r="I49" s="12"/>
      <c r="J49" s="12"/>
      <c r="K49" s="13"/>
      <c r="L49" s="15" t="s">
        <v>12</v>
      </c>
      <c r="M49" s="12"/>
      <c r="N49" s="12"/>
      <c r="O49" s="13"/>
    </row>
    <row r="50" spans="1:15" ht="15.75" thickBot="1" x14ac:dyDescent="0.3">
      <c r="A50" s="16" t="s">
        <v>13</v>
      </c>
      <c r="B50" s="17"/>
      <c r="C50" s="18"/>
      <c r="D50" s="19" t="s">
        <v>14</v>
      </c>
      <c r="E50" s="19" t="s">
        <v>15</v>
      </c>
      <c r="F50" s="19" t="s">
        <v>16</v>
      </c>
      <c r="G50" s="20"/>
      <c r="H50" s="19" t="s">
        <v>17</v>
      </c>
      <c r="I50" s="19" t="s">
        <v>18</v>
      </c>
      <c r="J50" s="19" t="s">
        <v>19</v>
      </c>
      <c r="K50" s="19" t="s">
        <v>20</v>
      </c>
      <c r="L50" s="19" t="s">
        <v>21</v>
      </c>
      <c r="M50" s="19" t="s">
        <v>22</v>
      </c>
      <c r="N50" s="19" t="s">
        <v>23</v>
      </c>
      <c r="O50" s="19" t="s">
        <v>24</v>
      </c>
    </row>
    <row r="51" spans="1:15" ht="15.75" thickBot="1" x14ac:dyDescent="0.3">
      <c r="A51" s="21">
        <v>1</v>
      </c>
      <c r="B51" s="22">
        <v>2</v>
      </c>
      <c r="C51" s="28">
        <v>3</v>
      </c>
      <c r="D51" s="24">
        <v>4</v>
      </c>
      <c r="E51" s="24">
        <v>5</v>
      </c>
      <c r="F51" s="24">
        <v>6</v>
      </c>
      <c r="G51" s="24">
        <v>7</v>
      </c>
      <c r="H51" s="24">
        <v>8</v>
      </c>
      <c r="I51" s="24">
        <v>9</v>
      </c>
      <c r="J51" s="24">
        <v>10</v>
      </c>
      <c r="K51" s="24">
        <v>11</v>
      </c>
      <c r="L51" s="24">
        <v>12</v>
      </c>
      <c r="M51" s="24">
        <v>13</v>
      </c>
      <c r="N51" s="24">
        <v>14</v>
      </c>
      <c r="O51" s="24">
        <v>15</v>
      </c>
    </row>
    <row r="52" spans="1:15" ht="15.75" thickBot="1" x14ac:dyDescent="0.3">
      <c r="A52" s="25" t="s">
        <v>25</v>
      </c>
      <c r="B52" s="26"/>
      <c r="C52" s="47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/>
    </row>
    <row r="53" spans="1:15" ht="15.75" thickBot="1" x14ac:dyDescent="0.3">
      <c r="A53" s="28">
        <v>131</v>
      </c>
      <c r="B53" s="29" t="s">
        <v>55</v>
      </c>
      <c r="C53" s="30">
        <v>30</v>
      </c>
      <c r="D53" s="83">
        <v>0.93</v>
      </c>
      <c r="E53" s="41">
        <v>0.06</v>
      </c>
      <c r="F53" s="41">
        <v>1.95</v>
      </c>
      <c r="G53" s="41">
        <v>12.06</v>
      </c>
      <c r="H53" s="41">
        <v>0.33</v>
      </c>
      <c r="I53" s="41">
        <v>3</v>
      </c>
      <c r="J53" s="41"/>
      <c r="K53" s="41">
        <v>0.06</v>
      </c>
      <c r="L53" s="41">
        <v>6</v>
      </c>
      <c r="M53" s="41">
        <v>18.600000000000001</v>
      </c>
      <c r="N53" s="41">
        <v>6.3</v>
      </c>
      <c r="O53" s="42">
        <v>0.21</v>
      </c>
    </row>
    <row r="54" spans="1:15" ht="26.25" thickBot="1" x14ac:dyDescent="0.3">
      <c r="A54" s="28" t="s">
        <v>26</v>
      </c>
      <c r="B54" s="54" t="s">
        <v>56</v>
      </c>
      <c r="C54" s="30">
        <v>200</v>
      </c>
      <c r="D54" s="24">
        <v>24.74</v>
      </c>
      <c r="E54" s="24">
        <v>29.97</v>
      </c>
      <c r="F54" s="24">
        <v>3.42</v>
      </c>
      <c r="G54" s="24">
        <v>382.34</v>
      </c>
      <c r="H54" s="24">
        <v>0.125</v>
      </c>
      <c r="I54" s="24">
        <v>0.85</v>
      </c>
      <c r="J54" s="24">
        <v>10.631</v>
      </c>
      <c r="K54" s="24">
        <v>1.0029999999999999</v>
      </c>
      <c r="L54" s="24">
        <v>374.14</v>
      </c>
      <c r="M54" s="24">
        <v>438.87</v>
      </c>
      <c r="N54" s="22">
        <v>32.549999999999997</v>
      </c>
      <c r="O54" s="107">
        <v>3.66</v>
      </c>
    </row>
    <row r="55" spans="1:15" ht="15.75" thickBot="1" x14ac:dyDescent="0.3">
      <c r="A55" s="28">
        <v>382</v>
      </c>
      <c r="B55" s="35" t="s">
        <v>57</v>
      </c>
      <c r="C55" s="81">
        <v>200</v>
      </c>
      <c r="D55" s="24">
        <v>3.97</v>
      </c>
      <c r="E55" s="24">
        <v>3.8</v>
      </c>
      <c r="F55" s="24">
        <v>16.09</v>
      </c>
      <c r="G55" s="24">
        <v>114.43</v>
      </c>
      <c r="H55" s="24">
        <v>2.4E-2</v>
      </c>
      <c r="I55" s="24">
        <v>0.6</v>
      </c>
      <c r="J55" s="24">
        <v>1.4999999999999999E-2</v>
      </c>
      <c r="K55" s="24">
        <v>1.2E-2</v>
      </c>
      <c r="L55" s="24">
        <v>126.45</v>
      </c>
      <c r="M55" s="24">
        <v>117.2</v>
      </c>
      <c r="N55" s="24">
        <v>31</v>
      </c>
      <c r="O55" s="24">
        <v>1.01</v>
      </c>
    </row>
    <row r="56" spans="1:15" ht="15.75" thickBot="1" x14ac:dyDescent="0.3">
      <c r="A56" s="40" t="s">
        <v>30</v>
      </c>
      <c r="B56" s="79" t="s">
        <v>47</v>
      </c>
      <c r="C56" s="30">
        <v>50</v>
      </c>
      <c r="D56" s="41">
        <v>5.84</v>
      </c>
      <c r="E56" s="42">
        <v>0.48</v>
      </c>
      <c r="F56" s="24">
        <v>23.9</v>
      </c>
      <c r="G56" s="24">
        <v>116.28</v>
      </c>
      <c r="H56" s="24">
        <v>0.2</v>
      </c>
      <c r="I56" s="24">
        <v>9.8000000000000004E-2</v>
      </c>
      <c r="J56" s="24">
        <v>0</v>
      </c>
      <c r="K56" s="24">
        <v>0</v>
      </c>
      <c r="L56" s="24">
        <v>61.84</v>
      </c>
      <c r="M56" s="24">
        <v>63.76</v>
      </c>
      <c r="N56" s="24">
        <v>40.06</v>
      </c>
      <c r="O56" s="24">
        <v>1.78</v>
      </c>
    </row>
    <row r="57" spans="1:15" ht="15.75" thickBot="1" x14ac:dyDescent="0.3">
      <c r="A57" s="83" t="s">
        <v>30</v>
      </c>
      <c r="B57" s="29" t="s">
        <v>31</v>
      </c>
      <c r="C57" s="30" t="s">
        <v>32</v>
      </c>
      <c r="D57" s="41">
        <v>0.56000000000000005</v>
      </c>
      <c r="E57" s="42">
        <v>0.56000000000000005</v>
      </c>
      <c r="F57" s="24">
        <v>13.72</v>
      </c>
      <c r="G57" s="24">
        <v>62.16</v>
      </c>
      <c r="H57" s="24"/>
      <c r="I57" s="24">
        <v>14</v>
      </c>
      <c r="J57" s="24"/>
      <c r="K57" s="24">
        <v>0.28000000000000003</v>
      </c>
      <c r="L57" s="24">
        <v>22.4</v>
      </c>
      <c r="M57" s="24">
        <v>15.4</v>
      </c>
      <c r="N57" s="24">
        <v>12.6</v>
      </c>
      <c r="O57" s="24">
        <v>3.08</v>
      </c>
    </row>
    <row r="58" spans="1:15" ht="15.75" thickBot="1" x14ac:dyDescent="0.3">
      <c r="A58" s="43" t="s">
        <v>33</v>
      </c>
      <c r="B58" s="44"/>
      <c r="C58" s="108">
        <f>C53+C54+C56+C57+C55</f>
        <v>620</v>
      </c>
      <c r="D58" s="108">
        <f t="shared" ref="D58:O58" si="6">D53+D54+D56+D57+D55</f>
        <v>36.04</v>
      </c>
      <c r="E58" s="108">
        <f t="shared" si="6"/>
        <v>34.869999999999997</v>
      </c>
      <c r="F58" s="108">
        <f t="shared" si="6"/>
        <v>59.08</v>
      </c>
      <c r="G58" s="108">
        <f t="shared" si="6"/>
        <v>687.27</v>
      </c>
      <c r="H58" s="108">
        <f t="shared" si="6"/>
        <v>0.67900000000000005</v>
      </c>
      <c r="I58" s="108">
        <f t="shared" si="6"/>
        <v>18.548000000000002</v>
      </c>
      <c r="J58" s="108">
        <f t="shared" si="6"/>
        <v>10.646000000000001</v>
      </c>
      <c r="K58" s="108">
        <f t="shared" si="6"/>
        <v>1.355</v>
      </c>
      <c r="L58" s="108">
        <f t="shared" si="6"/>
        <v>590.83000000000004</v>
      </c>
      <c r="M58" s="108">
        <f t="shared" si="6"/>
        <v>653.83000000000004</v>
      </c>
      <c r="N58" s="108">
        <f t="shared" si="6"/>
        <v>122.50999999999999</v>
      </c>
      <c r="O58" s="108">
        <f t="shared" si="6"/>
        <v>9.74</v>
      </c>
    </row>
    <row r="59" spans="1:15" ht="15.75" thickBot="1" x14ac:dyDescent="0.3">
      <c r="A59" s="46" t="s">
        <v>34</v>
      </c>
      <c r="B59" s="76"/>
      <c r="C59" s="47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109"/>
    </row>
    <row r="60" spans="1:15" ht="15.75" thickBot="1" x14ac:dyDescent="0.3">
      <c r="A60" s="28">
        <v>62</v>
      </c>
      <c r="B60" s="79" t="s">
        <v>58</v>
      </c>
      <c r="C60" s="28">
        <v>100</v>
      </c>
      <c r="D60" s="41">
        <v>1.3</v>
      </c>
      <c r="E60" s="41">
        <v>5.0999999999999996</v>
      </c>
      <c r="F60" s="41">
        <v>6.9</v>
      </c>
      <c r="G60" s="41">
        <v>78.66</v>
      </c>
      <c r="H60" s="41">
        <v>0.06</v>
      </c>
      <c r="I60" s="41">
        <v>5</v>
      </c>
      <c r="J60" s="41"/>
      <c r="K60" s="41">
        <v>2.6</v>
      </c>
      <c r="L60" s="41">
        <v>27</v>
      </c>
      <c r="M60" s="41">
        <v>55.1</v>
      </c>
      <c r="N60" s="41">
        <v>38</v>
      </c>
      <c r="O60" s="42">
        <v>0.7</v>
      </c>
    </row>
    <row r="61" spans="1:15" ht="90" thickBot="1" x14ac:dyDescent="0.3">
      <c r="A61" s="28">
        <v>96</v>
      </c>
      <c r="B61" s="92" t="s">
        <v>59</v>
      </c>
      <c r="C61" s="30">
        <v>250</v>
      </c>
      <c r="D61" s="82">
        <v>4.09</v>
      </c>
      <c r="E61" s="82">
        <v>9.26</v>
      </c>
      <c r="F61" s="82">
        <v>17.350000000000001</v>
      </c>
      <c r="G61" s="82">
        <v>169.14</v>
      </c>
      <c r="H61" s="82">
        <v>0.111</v>
      </c>
      <c r="I61" s="82">
        <v>16.739999999999998</v>
      </c>
      <c r="J61" s="82">
        <v>0.02</v>
      </c>
      <c r="K61" s="82">
        <v>2.4460000000000002</v>
      </c>
      <c r="L61" s="82">
        <v>28.69</v>
      </c>
      <c r="M61" s="82">
        <v>95.71</v>
      </c>
      <c r="N61" s="82">
        <v>28.75</v>
      </c>
      <c r="O61" s="82">
        <v>1.1299999999999999</v>
      </c>
    </row>
    <row r="62" spans="1:15" ht="51.75" thickBot="1" x14ac:dyDescent="0.3">
      <c r="A62" s="28">
        <v>268</v>
      </c>
      <c r="B62" s="92" t="s">
        <v>60</v>
      </c>
      <c r="C62" s="30" t="s">
        <v>49</v>
      </c>
      <c r="D62" s="83">
        <v>14.67</v>
      </c>
      <c r="E62" s="41">
        <v>23.14</v>
      </c>
      <c r="F62" s="41">
        <v>16.75</v>
      </c>
      <c r="G62" s="41">
        <v>333.96</v>
      </c>
      <c r="H62" s="41">
        <v>0.48699999999999999</v>
      </c>
      <c r="I62" s="41">
        <v>1</v>
      </c>
      <c r="J62" s="41">
        <v>1E-3</v>
      </c>
      <c r="K62" s="41">
        <v>2.831</v>
      </c>
      <c r="L62" s="41">
        <v>33.24</v>
      </c>
      <c r="M62" s="41">
        <v>163.02000000000001</v>
      </c>
      <c r="N62" s="41">
        <v>23.46</v>
      </c>
      <c r="O62" s="42">
        <v>1.39</v>
      </c>
    </row>
    <row r="63" spans="1:15" ht="51.75" thickBot="1" x14ac:dyDescent="0.3">
      <c r="A63" s="28">
        <v>171</v>
      </c>
      <c r="B63" s="110" t="s">
        <v>61</v>
      </c>
      <c r="C63" s="30">
        <v>180</v>
      </c>
      <c r="D63" s="82">
        <v>4.3899999999999997</v>
      </c>
      <c r="E63" s="82">
        <v>4.97</v>
      </c>
      <c r="F63" s="82">
        <v>45.96</v>
      </c>
      <c r="G63" s="82">
        <v>246.11</v>
      </c>
      <c r="H63" s="82">
        <v>0.05</v>
      </c>
      <c r="I63" s="82"/>
      <c r="J63" s="82">
        <v>2.4E-2</v>
      </c>
      <c r="K63" s="82">
        <v>0.308</v>
      </c>
      <c r="L63" s="82">
        <v>6.4</v>
      </c>
      <c r="M63" s="82">
        <v>94.8</v>
      </c>
      <c r="N63" s="82">
        <v>31</v>
      </c>
      <c r="O63" s="82">
        <v>0.63</v>
      </c>
    </row>
    <row r="64" spans="1:15" ht="64.5" thickBot="1" x14ac:dyDescent="0.3">
      <c r="A64" s="28" t="s">
        <v>26</v>
      </c>
      <c r="B64" s="111" t="s">
        <v>62</v>
      </c>
      <c r="C64" s="30">
        <v>200</v>
      </c>
      <c r="D64" s="83">
        <v>0.14000000000000001</v>
      </c>
      <c r="E64" s="41">
        <v>0.14000000000000001</v>
      </c>
      <c r="F64" s="41">
        <v>14.41</v>
      </c>
      <c r="G64" s="41">
        <v>59.45</v>
      </c>
      <c r="H64" s="41">
        <v>0.11</v>
      </c>
      <c r="I64" s="41">
        <v>3.5</v>
      </c>
      <c r="J64" s="41"/>
      <c r="K64" s="41">
        <v>7.0000000000000007E-2</v>
      </c>
      <c r="L64" s="41">
        <v>5.93</v>
      </c>
      <c r="M64" s="41">
        <v>3.85</v>
      </c>
      <c r="N64" s="41">
        <v>3.15</v>
      </c>
      <c r="O64" s="42">
        <v>0.8</v>
      </c>
    </row>
    <row r="65" spans="1:15" ht="15.75" thickBot="1" x14ac:dyDescent="0.3">
      <c r="A65" s="40" t="s">
        <v>30</v>
      </c>
      <c r="B65" s="29" t="s">
        <v>40</v>
      </c>
      <c r="C65" s="30">
        <v>50</v>
      </c>
      <c r="D65" s="41">
        <v>3.46</v>
      </c>
      <c r="E65" s="41">
        <v>0.48</v>
      </c>
      <c r="F65" s="41">
        <v>25.22</v>
      </c>
      <c r="G65" s="41">
        <v>118.76</v>
      </c>
      <c r="H65" s="41">
        <v>0.08</v>
      </c>
      <c r="I65" s="41">
        <v>0</v>
      </c>
      <c r="J65" s="41">
        <v>0.3</v>
      </c>
      <c r="K65" s="41">
        <v>1.1399999999999999</v>
      </c>
      <c r="L65" s="41">
        <v>16.32</v>
      </c>
      <c r="M65" s="41">
        <v>96</v>
      </c>
      <c r="N65" s="41">
        <v>25.22</v>
      </c>
      <c r="O65" s="42">
        <v>2.2000000000000002</v>
      </c>
    </row>
    <row r="66" spans="1:15" ht="15.75" thickBot="1" x14ac:dyDescent="0.3">
      <c r="A66" s="102" t="s">
        <v>41</v>
      </c>
      <c r="B66" s="98"/>
      <c r="C66" s="30">
        <f>C60+C61+C62+C63+C64+C65</f>
        <v>880</v>
      </c>
      <c r="D66" s="24">
        <f t="shared" ref="D66:O66" si="7">SUM(D60:D65)</f>
        <v>28.05</v>
      </c>
      <c r="E66" s="24">
        <f t="shared" si="7"/>
        <v>43.089999999999996</v>
      </c>
      <c r="F66" s="24">
        <f t="shared" si="7"/>
        <v>126.59</v>
      </c>
      <c r="G66" s="24">
        <f t="shared" si="7"/>
        <v>1006.08</v>
      </c>
      <c r="H66" s="24">
        <f t="shared" si="7"/>
        <v>0.89799999999999991</v>
      </c>
      <c r="I66" s="24">
        <f t="shared" si="7"/>
        <v>26.24</v>
      </c>
      <c r="J66" s="24">
        <f t="shared" si="7"/>
        <v>0.34499999999999997</v>
      </c>
      <c r="K66" s="24">
        <f t="shared" si="7"/>
        <v>9.3950000000000014</v>
      </c>
      <c r="L66" s="24">
        <f t="shared" si="7"/>
        <v>117.58000000000001</v>
      </c>
      <c r="M66" s="24">
        <f t="shared" si="7"/>
        <v>508.48000000000008</v>
      </c>
      <c r="N66" s="24">
        <f t="shared" si="7"/>
        <v>149.58000000000001</v>
      </c>
      <c r="O66" s="24">
        <f t="shared" si="7"/>
        <v>6.85</v>
      </c>
    </row>
    <row r="67" spans="1:15" ht="15.75" thickBot="1" x14ac:dyDescent="0.3">
      <c r="A67" s="102" t="s">
        <v>42</v>
      </c>
      <c r="B67" s="103"/>
      <c r="C67" s="59">
        <f t="shared" ref="C67:O67" si="8">C58+C66</f>
        <v>1500</v>
      </c>
      <c r="D67" s="112">
        <f t="shared" si="8"/>
        <v>64.09</v>
      </c>
      <c r="E67" s="104">
        <f t="shared" si="8"/>
        <v>77.959999999999994</v>
      </c>
      <c r="F67" s="104">
        <f t="shared" si="8"/>
        <v>185.67000000000002</v>
      </c>
      <c r="G67" s="104">
        <f t="shared" si="8"/>
        <v>1693.35</v>
      </c>
      <c r="H67" s="24">
        <f t="shared" si="8"/>
        <v>1.577</v>
      </c>
      <c r="I67" s="24">
        <f t="shared" si="8"/>
        <v>44.787999999999997</v>
      </c>
      <c r="J67" s="24">
        <f t="shared" si="8"/>
        <v>10.991000000000001</v>
      </c>
      <c r="K67" s="24">
        <f t="shared" si="8"/>
        <v>10.750000000000002</v>
      </c>
      <c r="L67" s="24">
        <f t="shared" si="8"/>
        <v>708.41000000000008</v>
      </c>
      <c r="M67" s="24">
        <f t="shared" si="8"/>
        <v>1162.3100000000002</v>
      </c>
      <c r="N67" s="24">
        <f t="shared" si="8"/>
        <v>272.09000000000003</v>
      </c>
      <c r="O67" s="24">
        <f t="shared" si="8"/>
        <v>16.59</v>
      </c>
    </row>
    <row r="68" spans="1:15" x14ac:dyDescent="0.25">
      <c r="A68" s="3" t="s">
        <v>1</v>
      </c>
      <c r="B68" s="4" t="s">
        <v>2</v>
      </c>
      <c r="C68" s="5"/>
      <c r="D68" s="6"/>
      <c r="E68" s="6"/>
      <c r="F68" s="6"/>
      <c r="G68" s="6"/>
      <c r="H68" s="105"/>
      <c r="I68" s="105"/>
      <c r="J68" s="106"/>
      <c r="K68" s="106"/>
      <c r="L68" s="106"/>
      <c r="M68" s="106"/>
      <c r="N68" s="106"/>
      <c r="O68" s="106"/>
    </row>
    <row r="69" spans="1:15" x14ac:dyDescent="0.25">
      <c r="A69" s="3" t="s">
        <v>3</v>
      </c>
      <c r="B69" s="4" t="s">
        <v>63</v>
      </c>
      <c r="C69" s="5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1:15" ht="15.75" thickBot="1" x14ac:dyDescent="0.3">
      <c r="A70" s="3" t="s">
        <v>5</v>
      </c>
      <c r="B70" s="4">
        <v>1</v>
      </c>
      <c r="C70" s="5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1:15" ht="15.75" thickBot="1" x14ac:dyDescent="0.3">
      <c r="A71" s="9" t="s">
        <v>6</v>
      </c>
      <c r="B71" s="10" t="s">
        <v>7</v>
      </c>
      <c r="C71" s="11" t="s">
        <v>8</v>
      </c>
      <c r="D71" s="12" t="s">
        <v>9</v>
      </c>
      <c r="E71" s="12"/>
      <c r="F71" s="13"/>
      <c r="G71" s="14" t="s">
        <v>10</v>
      </c>
      <c r="H71" s="15" t="s">
        <v>11</v>
      </c>
      <c r="I71" s="12"/>
      <c r="J71" s="12"/>
      <c r="K71" s="13"/>
      <c r="L71" s="15" t="s">
        <v>12</v>
      </c>
      <c r="M71" s="12"/>
      <c r="N71" s="12"/>
      <c r="O71" s="13"/>
    </row>
    <row r="72" spans="1:15" ht="15.75" thickBot="1" x14ac:dyDescent="0.3">
      <c r="A72" s="16" t="s">
        <v>13</v>
      </c>
      <c r="B72" s="17"/>
      <c r="C72" s="18"/>
      <c r="D72" s="19" t="s">
        <v>14</v>
      </c>
      <c r="E72" s="19" t="s">
        <v>15</v>
      </c>
      <c r="F72" s="19" t="s">
        <v>16</v>
      </c>
      <c r="G72" s="20"/>
      <c r="H72" s="19" t="s">
        <v>17</v>
      </c>
      <c r="I72" s="19" t="s">
        <v>18</v>
      </c>
      <c r="J72" s="19" t="s">
        <v>19</v>
      </c>
      <c r="K72" s="19" t="s">
        <v>20</v>
      </c>
      <c r="L72" s="19" t="s">
        <v>21</v>
      </c>
      <c r="M72" s="19" t="s">
        <v>22</v>
      </c>
      <c r="N72" s="19" t="s">
        <v>23</v>
      </c>
      <c r="O72" s="19" t="s">
        <v>24</v>
      </c>
    </row>
    <row r="73" spans="1:15" ht="15.75" thickBot="1" x14ac:dyDescent="0.3">
      <c r="A73" s="21">
        <v>1</v>
      </c>
      <c r="B73" s="22">
        <v>2</v>
      </c>
      <c r="C73" s="23">
        <v>3</v>
      </c>
      <c r="D73" s="24">
        <v>4</v>
      </c>
      <c r="E73" s="24">
        <v>5</v>
      </c>
      <c r="F73" s="24">
        <v>6</v>
      </c>
      <c r="G73" s="24">
        <v>7</v>
      </c>
      <c r="H73" s="24">
        <v>8</v>
      </c>
      <c r="I73" s="24">
        <v>9</v>
      </c>
      <c r="J73" s="24">
        <v>10</v>
      </c>
      <c r="K73" s="24">
        <v>11</v>
      </c>
      <c r="L73" s="24">
        <v>12</v>
      </c>
      <c r="M73" s="24">
        <v>13</v>
      </c>
      <c r="N73" s="24">
        <v>14</v>
      </c>
      <c r="O73" s="24">
        <v>15</v>
      </c>
    </row>
    <row r="74" spans="1:15" ht="15.75" thickBot="1" x14ac:dyDescent="0.3">
      <c r="A74" s="25" t="s">
        <v>25</v>
      </c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7"/>
    </row>
    <row r="75" spans="1:15" ht="15.75" thickBot="1" x14ac:dyDescent="0.3">
      <c r="A75" s="28" t="s">
        <v>26</v>
      </c>
      <c r="B75" s="29" t="s">
        <v>64</v>
      </c>
      <c r="C75" s="30">
        <v>40</v>
      </c>
      <c r="D75" s="41">
        <v>2</v>
      </c>
      <c r="E75" s="41">
        <v>11.63</v>
      </c>
      <c r="F75" s="41">
        <v>12.95</v>
      </c>
      <c r="G75" s="41">
        <v>165.39</v>
      </c>
      <c r="H75" s="41">
        <v>2E-3</v>
      </c>
      <c r="I75" s="41"/>
      <c r="J75" s="41">
        <v>0.06</v>
      </c>
      <c r="K75" s="41">
        <v>0.15</v>
      </c>
      <c r="L75" s="41">
        <v>3.6</v>
      </c>
      <c r="M75" s="41">
        <v>4.5</v>
      </c>
      <c r="N75" s="41"/>
      <c r="O75" s="42">
        <v>0.03</v>
      </c>
    </row>
    <row r="76" spans="1:15" ht="15.75" thickBot="1" x14ac:dyDescent="0.3">
      <c r="A76" s="113">
        <v>265</v>
      </c>
      <c r="B76" s="114" t="s">
        <v>65</v>
      </c>
      <c r="C76" s="115">
        <v>280</v>
      </c>
      <c r="D76" s="39">
        <v>7.62</v>
      </c>
      <c r="E76" s="39">
        <v>11.84</v>
      </c>
      <c r="F76" s="39">
        <v>51.24</v>
      </c>
      <c r="G76" s="39">
        <v>342.03</v>
      </c>
      <c r="H76" s="39">
        <v>9.5000000000000001E-2</v>
      </c>
      <c r="I76" s="39">
        <v>8.61</v>
      </c>
      <c r="J76" s="39">
        <v>8.33</v>
      </c>
      <c r="K76" s="39">
        <v>4.5</v>
      </c>
      <c r="L76" s="39">
        <v>16.78</v>
      </c>
      <c r="M76" s="39">
        <v>118.54</v>
      </c>
      <c r="N76" s="39">
        <v>65.599999999999994</v>
      </c>
      <c r="O76" s="39">
        <v>1.34</v>
      </c>
    </row>
    <row r="77" spans="1:15" ht="15.75" thickBot="1" x14ac:dyDescent="0.3">
      <c r="A77" s="28">
        <v>378</v>
      </c>
      <c r="B77" s="35" t="s">
        <v>29</v>
      </c>
      <c r="C77" s="116">
        <v>200</v>
      </c>
      <c r="D77" s="32">
        <v>1.7</v>
      </c>
      <c r="E77" s="37">
        <v>1.65</v>
      </c>
      <c r="F77" s="32">
        <v>13.4</v>
      </c>
      <c r="G77" s="37">
        <v>75.25</v>
      </c>
      <c r="H77" s="38">
        <v>2.1000000000000001E-2</v>
      </c>
      <c r="I77" s="32">
        <v>0.75</v>
      </c>
      <c r="J77" s="32">
        <v>10.000999999999999</v>
      </c>
      <c r="K77" s="37"/>
      <c r="L77" s="32">
        <v>65.78</v>
      </c>
      <c r="M77" s="37">
        <v>53.74</v>
      </c>
      <c r="N77" s="32">
        <v>11.4</v>
      </c>
      <c r="O77" s="39">
        <v>0.9</v>
      </c>
    </row>
    <row r="78" spans="1:15" ht="39" thickBot="1" x14ac:dyDescent="0.3">
      <c r="A78" s="40" t="s">
        <v>30</v>
      </c>
      <c r="B78" s="54" t="s">
        <v>48</v>
      </c>
      <c r="C78" s="117" t="s">
        <v>49</v>
      </c>
      <c r="D78" s="39">
        <v>2.5</v>
      </c>
      <c r="E78" s="39">
        <v>1.2</v>
      </c>
      <c r="F78" s="39">
        <v>13.1</v>
      </c>
      <c r="G78" s="39">
        <v>73</v>
      </c>
      <c r="H78" s="39"/>
      <c r="I78" s="39"/>
      <c r="J78" s="39"/>
      <c r="K78" s="39">
        <v>2.25</v>
      </c>
      <c r="L78" s="39"/>
      <c r="M78" s="39"/>
      <c r="N78" s="39"/>
      <c r="O78" s="39">
        <v>0.18</v>
      </c>
    </row>
    <row r="79" spans="1:15" ht="15.75" thickBot="1" x14ac:dyDescent="0.3">
      <c r="A79" s="118" t="s">
        <v>33</v>
      </c>
      <c r="B79" s="119"/>
      <c r="C79" s="45">
        <f>C75+C76+C77+C78</f>
        <v>620</v>
      </c>
      <c r="D79" s="45">
        <f t="shared" ref="D79:O79" si="9">D75+D76+D77+D78</f>
        <v>13.82</v>
      </c>
      <c r="E79" s="45">
        <f t="shared" si="9"/>
        <v>26.319999999999997</v>
      </c>
      <c r="F79" s="45">
        <f t="shared" si="9"/>
        <v>90.69</v>
      </c>
      <c r="G79" s="45">
        <f t="shared" si="9"/>
        <v>655.67</v>
      </c>
      <c r="H79" s="45">
        <f t="shared" si="9"/>
        <v>0.11800000000000001</v>
      </c>
      <c r="I79" s="45">
        <f t="shared" si="9"/>
        <v>9.36</v>
      </c>
      <c r="J79" s="45">
        <f t="shared" si="9"/>
        <v>18.390999999999998</v>
      </c>
      <c r="K79" s="45">
        <f t="shared" si="9"/>
        <v>6.9</v>
      </c>
      <c r="L79" s="45">
        <f t="shared" si="9"/>
        <v>86.16</v>
      </c>
      <c r="M79" s="45">
        <f t="shared" si="9"/>
        <v>176.78</v>
      </c>
      <c r="N79" s="45">
        <f t="shared" si="9"/>
        <v>77</v>
      </c>
      <c r="O79" s="45">
        <f t="shared" si="9"/>
        <v>2.4500000000000002</v>
      </c>
    </row>
    <row r="80" spans="1:15" ht="15.75" thickBot="1" x14ac:dyDescent="0.3">
      <c r="A80" s="46" t="s">
        <v>34</v>
      </c>
      <c r="B80" s="76"/>
      <c r="C80" s="76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109"/>
    </row>
    <row r="81" spans="1:15" ht="15.75" thickBot="1" x14ac:dyDescent="0.3">
      <c r="A81" s="28" t="s">
        <v>26</v>
      </c>
      <c r="B81" s="91" t="s">
        <v>66</v>
      </c>
      <c r="C81" s="28">
        <v>100</v>
      </c>
      <c r="D81" s="22">
        <v>1.43</v>
      </c>
      <c r="E81" s="28">
        <v>5.0999999999999996</v>
      </c>
      <c r="F81" s="22">
        <v>9.34</v>
      </c>
      <c r="G81" s="28">
        <v>88.92</v>
      </c>
      <c r="H81" s="22">
        <v>3.5000000000000003E-2</v>
      </c>
      <c r="I81" s="28">
        <v>28.32</v>
      </c>
      <c r="J81" s="22"/>
      <c r="K81" s="28">
        <v>2.35</v>
      </c>
      <c r="L81" s="22">
        <v>36.520000000000003</v>
      </c>
      <c r="M81" s="28">
        <v>34.92</v>
      </c>
      <c r="N81" s="22">
        <v>19.22</v>
      </c>
      <c r="O81" s="28">
        <v>0.61</v>
      </c>
    </row>
    <row r="82" spans="1:15" ht="15.75" thickBot="1" x14ac:dyDescent="0.3">
      <c r="A82" s="28">
        <v>245</v>
      </c>
      <c r="B82" s="91" t="s">
        <v>67</v>
      </c>
      <c r="C82" s="30">
        <v>250</v>
      </c>
      <c r="D82" s="24">
        <v>1.84</v>
      </c>
      <c r="E82" s="24">
        <v>3.33</v>
      </c>
      <c r="F82" s="82">
        <v>14.08</v>
      </c>
      <c r="G82" s="82">
        <v>93.65</v>
      </c>
      <c r="H82" s="82">
        <v>0.104</v>
      </c>
      <c r="I82" s="82">
        <v>16.75</v>
      </c>
      <c r="J82" s="82">
        <v>0</v>
      </c>
      <c r="K82" s="95">
        <v>1.4750000000000001</v>
      </c>
      <c r="L82" s="96">
        <v>14.65</v>
      </c>
      <c r="M82" s="82">
        <v>57.61</v>
      </c>
      <c r="N82" s="82">
        <v>24.35</v>
      </c>
      <c r="O82" s="82">
        <v>0.86</v>
      </c>
    </row>
    <row r="83" spans="1:15" ht="15.75" thickBot="1" x14ac:dyDescent="0.3">
      <c r="A83" s="28">
        <v>261</v>
      </c>
      <c r="B83" s="35" t="s">
        <v>68</v>
      </c>
      <c r="C83" s="32">
        <v>100</v>
      </c>
      <c r="D83" s="41">
        <v>13.77</v>
      </c>
      <c r="E83" s="41">
        <v>10.11</v>
      </c>
      <c r="F83" s="41">
        <v>9.06</v>
      </c>
      <c r="G83" s="41">
        <v>182.33</v>
      </c>
      <c r="H83" s="120">
        <v>0.22900000000000001</v>
      </c>
      <c r="I83" s="28">
        <v>23.47</v>
      </c>
      <c r="J83" s="41">
        <v>58.238</v>
      </c>
      <c r="K83" s="41">
        <v>2.992</v>
      </c>
      <c r="L83" s="41">
        <v>17.97</v>
      </c>
      <c r="M83" s="41">
        <v>236.26</v>
      </c>
      <c r="N83" s="41">
        <v>14.86</v>
      </c>
      <c r="O83" s="42">
        <v>5.01</v>
      </c>
    </row>
    <row r="84" spans="1:15" ht="39" thickBot="1" x14ac:dyDescent="0.3">
      <c r="A84" s="28">
        <v>202</v>
      </c>
      <c r="B84" s="54" t="s">
        <v>69</v>
      </c>
      <c r="C84" s="24">
        <v>180</v>
      </c>
      <c r="D84" s="24">
        <v>6.76</v>
      </c>
      <c r="E84" s="24">
        <v>5.14</v>
      </c>
      <c r="F84" s="24">
        <v>43.08</v>
      </c>
      <c r="G84" s="24">
        <v>245.65</v>
      </c>
      <c r="H84" s="24">
        <v>0.104</v>
      </c>
      <c r="I84" s="24"/>
      <c r="J84" s="24">
        <v>2.4E-2</v>
      </c>
      <c r="K84" s="24">
        <v>0.97499999999999998</v>
      </c>
      <c r="L84" s="24">
        <v>13.03</v>
      </c>
      <c r="M84" s="24">
        <v>54.87</v>
      </c>
      <c r="N84" s="24">
        <v>9.76</v>
      </c>
      <c r="O84" s="24">
        <v>0.99</v>
      </c>
    </row>
    <row r="85" spans="1:15" ht="64.5" thickBot="1" x14ac:dyDescent="0.3">
      <c r="A85" s="28">
        <v>342</v>
      </c>
      <c r="B85" s="110" t="s">
        <v>70</v>
      </c>
      <c r="C85" s="115">
        <v>200</v>
      </c>
      <c r="D85" s="42">
        <v>0.18</v>
      </c>
      <c r="E85" s="52">
        <v>0.06</v>
      </c>
      <c r="F85" s="52">
        <v>12.56</v>
      </c>
      <c r="G85" s="52">
        <v>51.46</v>
      </c>
      <c r="H85" s="53"/>
      <c r="I85" s="24"/>
      <c r="J85" s="24"/>
      <c r="K85" s="24"/>
      <c r="L85" s="24">
        <v>0.33</v>
      </c>
      <c r="M85" s="24"/>
      <c r="N85" s="24"/>
      <c r="O85" s="24">
        <v>0.03</v>
      </c>
    </row>
    <row r="86" spans="1:15" ht="15.75" thickBot="1" x14ac:dyDescent="0.3">
      <c r="A86" s="28" t="s">
        <v>30</v>
      </c>
      <c r="B86" s="29" t="s">
        <v>40</v>
      </c>
      <c r="C86" s="30">
        <v>50</v>
      </c>
      <c r="D86" s="41">
        <v>3.46</v>
      </c>
      <c r="E86" s="41">
        <v>0.48</v>
      </c>
      <c r="F86" s="41">
        <v>25.22</v>
      </c>
      <c r="G86" s="41">
        <v>118.76</v>
      </c>
      <c r="H86" s="41">
        <v>0.08</v>
      </c>
      <c r="I86" s="41">
        <v>0</v>
      </c>
      <c r="J86" s="41">
        <v>0.3</v>
      </c>
      <c r="K86" s="41">
        <v>1.1399999999999999</v>
      </c>
      <c r="L86" s="41">
        <v>16.32</v>
      </c>
      <c r="M86" s="41">
        <v>96</v>
      </c>
      <c r="N86" s="41">
        <v>25.22</v>
      </c>
      <c r="O86" s="42">
        <v>2.2000000000000002</v>
      </c>
    </row>
    <row r="87" spans="1:15" ht="15.75" thickBot="1" x14ac:dyDescent="0.3">
      <c r="A87" s="43" t="s">
        <v>41</v>
      </c>
      <c r="B87" s="44"/>
      <c r="C87" s="45">
        <f>C81+C82+C83+C84+C85+C86</f>
        <v>880</v>
      </c>
      <c r="D87" s="45">
        <f t="shared" ref="D87:O87" si="10">D81+D82+D83+D84+D85+D86</f>
        <v>27.439999999999998</v>
      </c>
      <c r="E87" s="45">
        <f t="shared" si="10"/>
        <v>24.22</v>
      </c>
      <c r="F87" s="45">
        <f t="shared" si="10"/>
        <v>113.34</v>
      </c>
      <c r="G87" s="45">
        <f t="shared" si="10"/>
        <v>780.77</v>
      </c>
      <c r="H87" s="45">
        <f t="shared" si="10"/>
        <v>0.55199999999999994</v>
      </c>
      <c r="I87" s="45">
        <f t="shared" si="10"/>
        <v>68.539999999999992</v>
      </c>
      <c r="J87" s="45">
        <f t="shared" si="10"/>
        <v>58.561999999999998</v>
      </c>
      <c r="K87" s="45">
        <f t="shared" si="10"/>
        <v>8.9320000000000004</v>
      </c>
      <c r="L87" s="45">
        <f t="shared" si="10"/>
        <v>98.82</v>
      </c>
      <c r="M87" s="45">
        <f t="shared" si="10"/>
        <v>479.65999999999997</v>
      </c>
      <c r="N87" s="45">
        <f t="shared" si="10"/>
        <v>93.41</v>
      </c>
      <c r="O87" s="45">
        <f t="shared" si="10"/>
        <v>9.6999999999999993</v>
      </c>
    </row>
    <row r="88" spans="1:15" ht="15.75" thickBot="1" x14ac:dyDescent="0.3">
      <c r="A88" s="85" t="s">
        <v>42</v>
      </c>
      <c r="B88" s="98"/>
      <c r="C88" s="59">
        <f>C79+C87</f>
        <v>1500</v>
      </c>
      <c r="D88" s="59">
        <f t="shared" ref="D88:O88" si="11">D79+D87</f>
        <v>41.26</v>
      </c>
      <c r="E88" s="59">
        <f t="shared" si="11"/>
        <v>50.539999999999992</v>
      </c>
      <c r="F88" s="59">
        <f t="shared" si="11"/>
        <v>204.03</v>
      </c>
      <c r="G88" s="59">
        <f t="shared" si="11"/>
        <v>1436.44</v>
      </c>
      <c r="H88" s="59">
        <f t="shared" si="11"/>
        <v>0.66999999999999993</v>
      </c>
      <c r="I88" s="59">
        <f t="shared" si="11"/>
        <v>77.899999999999991</v>
      </c>
      <c r="J88" s="59">
        <f t="shared" si="11"/>
        <v>76.953000000000003</v>
      </c>
      <c r="K88" s="59">
        <f t="shared" si="11"/>
        <v>15.832000000000001</v>
      </c>
      <c r="L88" s="59">
        <f t="shared" si="11"/>
        <v>184.98</v>
      </c>
      <c r="M88" s="59">
        <f t="shared" si="11"/>
        <v>656.43999999999994</v>
      </c>
      <c r="N88" s="59">
        <f t="shared" si="11"/>
        <v>170.41</v>
      </c>
      <c r="O88" s="59">
        <f t="shared" si="11"/>
        <v>12.149999999999999</v>
      </c>
    </row>
    <row r="89" spans="1:15" x14ac:dyDescent="0.25">
      <c r="A89" s="3" t="s">
        <v>1</v>
      </c>
      <c r="B89" s="4" t="s">
        <v>2</v>
      </c>
      <c r="C89" s="5"/>
      <c r="D89" s="6"/>
      <c r="E89" s="6"/>
      <c r="F89" s="6"/>
      <c r="G89" s="6"/>
      <c r="H89" s="105"/>
      <c r="I89" s="105"/>
      <c r="J89" s="106"/>
      <c r="K89" s="106"/>
      <c r="L89" s="106"/>
      <c r="M89" s="106"/>
      <c r="N89" s="106"/>
      <c r="O89" s="106"/>
    </row>
    <row r="90" spans="1:15" x14ac:dyDescent="0.25">
      <c r="A90" s="3" t="s">
        <v>3</v>
      </c>
      <c r="B90" s="4" t="s">
        <v>71</v>
      </c>
      <c r="C90" s="5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1:15" ht="15.75" thickBot="1" x14ac:dyDescent="0.3">
      <c r="A91" s="3" t="s">
        <v>5</v>
      </c>
      <c r="B91" s="4">
        <v>1</v>
      </c>
      <c r="C91" s="5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1:15" ht="15.75" thickBot="1" x14ac:dyDescent="0.3">
      <c r="A92" s="9" t="s">
        <v>6</v>
      </c>
      <c r="B92" s="10" t="s">
        <v>7</v>
      </c>
      <c r="C92" s="11" t="s">
        <v>8</v>
      </c>
      <c r="D92" s="12" t="s">
        <v>9</v>
      </c>
      <c r="E92" s="12"/>
      <c r="F92" s="13"/>
      <c r="G92" s="14" t="s">
        <v>10</v>
      </c>
      <c r="H92" s="15" t="s">
        <v>11</v>
      </c>
      <c r="I92" s="12"/>
      <c r="J92" s="12"/>
      <c r="K92" s="13"/>
      <c r="L92" s="15" t="s">
        <v>12</v>
      </c>
      <c r="M92" s="12"/>
      <c r="N92" s="12"/>
      <c r="O92" s="13"/>
    </row>
    <row r="93" spans="1:15" ht="15.75" thickBot="1" x14ac:dyDescent="0.3">
      <c r="A93" s="16" t="s">
        <v>13</v>
      </c>
      <c r="B93" s="17"/>
      <c r="C93" s="18"/>
      <c r="D93" s="19" t="s">
        <v>14</v>
      </c>
      <c r="E93" s="19" t="s">
        <v>15</v>
      </c>
      <c r="F93" s="19" t="s">
        <v>16</v>
      </c>
      <c r="G93" s="20"/>
      <c r="H93" s="19" t="s">
        <v>17</v>
      </c>
      <c r="I93" s="19" t="s">
        <v>18</v>
      </c>
      <c r="J93" s="19" t="s">
        <v>19</v>
      </c>
      <c r="K93" s="19" t="s">
        <v>20</v>
      </c>
      <c r="L93" s="19" t="s">
        <v>21</v>
      </c>
      <c r="M93" s="19" t="s">
        <v>22</v>
      </c>
      <c r="N93" s="19" t="s">
        <v>23</v>
      </c>
      <c r="O93" s="19" t="s">
        <v>24</v>
      </c>
    </row>
    <row r="94" spans="1:15" ht="15.75" thickBot="1" x14ac:dyDescent="0.3">
      <c r="A94" s="21">
        <v>1</v>
      </c>
      <c r="B94" s="22">
        <v>2</v>
      </c>
      <c r="C94" s="28">
        <v>3</v>
      </c>
      <c r="D94" s="24">
        <v>4</v>
      </c>
      <c r="E94" s="24">
        <v>5</v>
      </c>
      <c r="F94" s="24">
        <v>6</v>
      </c>
      <c r="G94" s="24">
        <v>7</v>
      </c>
      <c r="H94" s="24">
        <v>8</v>
      </c>
      <c r="I94" s="24">
        <v>9</v>
      </c>
      <c r="J94" s="24">
        <v>10</v>
      </c>
      <c r="K94" s="24">
        <v>11</v>
      </c>
      <c r="L94" s="24">
        <v>12</v>
      </c>
      <c r="M94" s="24">
        <v>13</v>
      </c>
      <c r="N94" s="24">
        <v>14</v>
      </c>
      <c r="O94" s="24">
        <v>15</v>
      </c>
    </row>
    <row r="95" spans="1:15" ht="15.75" thickBot="1" x14ac:dyDescent="0.3">
      <c r="A95" s="121" t="s">
        <v>25</v>
      </c>
      <c r="B95" s="90"/>
      <c r="C95" s="47"/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109"/>
    </row>
    <row r="96" spans="1:15" ht="15.75" thickBot="1" x14ac:dyDescent="0.3">
      <c r="A96" s="28" t="s">
        <v>26</v>
      </c>
      <c r="B96" s="29" t="s">
        <v>27</v>
      </c>
      <c r="C96" s="81">
        <v>50</v>
      </c>
      <c r="D96" s="31">
        <v>7.68</v>
      </c>
      <c r="E96" s="32">
        <v>8.1300000000000008</v>
      </c>
      <c r="F96" s="31">
        <v>12.75</v>
      </c>
      <c r="G96" s="32">
        <v>154.83000000000001</v>
      </c>
      <c r="H96" s="31">
        <v>0.01</v>
      </c>
      <c r="I96" s="32">
        <v>0.17499999999999999</v>
      </c>
      <c r="J96" s="31">
        <v>6.5000000000000002E-2</v>
      </c>
      <c r="K96" s="32">
        <v>0.125</v>
      </c>
      <c r="L96" s="31">
        <v>220</v>
      </c>
      <c r="M96" s="32">
        <v>125</v>
      </c>
      <c r="N96" s="31">
        <v>8.75</v>
      </c>
      <c r="O96" s="32">
        <v>0.25</v>
      </c>
    </row>
    <row r="97" spans="1:15" ht="15.75" thickBot="1" x14ac:dyDescent="0.3">
      <c r="A97" s="28" t="s">
        <v>26</v>
      </c>
      <c r="B97" s="91" t="s">
        <v>72</v>
      </c>
      <c r="C97" s="28">
        <v>200</v>
      </c>
      <c r="D97" s="24">
        <v>30.07</v>
      </c>
      <c r="E97" s="24">
        <v>24.77</v>
      </c>
      <c r="F97" s="24">
        <v>35.090000000000003</v>
      </c>
      <c r="G97" s="24">
        <v>483.54</v>
      </c>
      <c r="H97" s="24">
        <v>0.114</v>
      </c>
      <c r="I97" s="24">
        <v>0.7</v>
      </c>
      <c r="J97" s="24">
        <v>0.14000000000000001</v>
      </c>
      <c r="K97" s="24">
        <v>3.44</v>
      </c>
      <c r="L97" s="24">
        <v>254.1</v>
      </c>
      <c r="M97" s="24">
        <v>377.92</v>
      </c>
      <c r="N97" s="24">
        <v>42.4</v>
      </c>
      <c r="O97" s="24">
        <v>1.6</v>
      </c>
    </row>
    <row r="98" spans="1:15" ht="15.75" thickBot="1" x14ac:dyDescent="0.3">
      <c r="A98" s="28">
        <v>382</v>
      </c>
      <c r="B98" s="35" t="s">
        <v>57</v>
      </c>
      <c r="C98" s="93">
        <v>200</v>
      </c>
      <c r="D98" s="24">
        <v>3.97</v>
      </c>
      <c r="E98" s="24">
        <v>3.8</v>
      </c>
      <c r="F98" s="24">
        <v>16.09</v>
      </c>
      <c r="G98" s="24">
        <v>114.43</v>
      </c>
      <c r="H98" s="24">
        <v>2.4E-2</v>
      </c>
      <c r="I98" s="24">
        <v>0.6</v>
      </c>
      <c r="J98" s="24">
        <v>1.4999999999999999E-2</v>
      </c>
      <c r="K98" s="24">
        <v>1.2E-2</v>
      </c>
      <c r="L98" s="24">
        <v>126.45</v>
      </c>
      <c r="M98" s="24">
        <v>117.2</v>
      </c>
      <c r="N98" s="24">
        <v>31</v>
      </c>
      <c r="O98" s="24">
        <v>1.01</v>
      </c>
    </row>
    <row r="99" spans="1:15" ht="15.75" thickBot="1" x14ac:dyDescent="0.3">
      <c r="A99" s="40" t="s">
        <v>30</v>
      </c>
      <c r="B99" s="29" t="s">
        <v>31</v>
      </c>
      <c r="C99" s="30" t="s">
        <v>32</v>
      </c>
      <c r="D99" s="41">
        <v>0.56000000000000005</v>
      </c>
      <c r="E99" s="42">
        <v>0.56000000000000005</v>
      </c>
      <c r="F99" s="24">
        <v>13.72</v>
      </c>
      <c r="G99" s="24">
        <v>62.16</v>
      </c>
      <c r="H99" s="24"/>
      <c r="I99" s="24">
        <v>14</v>
      </c>
      <c r="J99" s="24"/>
      <c r="K99" s="24">
        <v>0.28000000000000003</v>
      </c>
      <c r="L99" s="24">
        <v>22.4</v>
      </c>
      <c r="M99" s="24">
        <v>15.4</v>
      </c>
      <c r="N99" s="24">
        <v>12.6</v>
      </c>
      <c r="O99" s="24">
        <v>3.08</v>
      </c>
    </row>
    <row r="100" spans="1:15" ht="15.75" thickBot="1" x14ac:dyDescent="0.3">
      <c r="A100" s="102" t="s">
        <v>33</v>
      </c>
      <c r="B100" s="98"/>
      <c r="C100" s="45">
        <f>C96+C97+C98+C99</f>
        <v>590</v>
      </c>
      <c r="D100" s="45">
        <f t="shared" ref="D100:O100" si="12">D96+D97+D98+D99</f>
        <v>42.28</v>
      </c>
      <c r="E100" s="45">
        <f t="shared" si="12"/>
        <v>37.26</v>
      </c>
      <c r="F100" s="45">
        <f t="shared" si="12"/>
        <v>77.650000000000006</v>
      </c>
      <c r="G100" s="45">
        <f t="shared" si="12"/>
        <v>814.95999999999992</v>
      </c>
      <c r="H100" s="45">
        <f t="shared" si="12"/>
        <v>0.14799999999999999</v>
      </c>
      <c r="I100" s="45">
        <f t="shared" si="12"/>
        <v>15.475</v>
      </c>
      <c r="J100" s="45">
        <f t="shared" si="12"/>
        <v>0.22000000000000003</v>
      </c>
      <c r="K100" s="45">
        <f t="shared" si="12"/>
        <v>3.8570000000000002</v>
      </c>
      <c r="L100" s="45">
        <f t="shared" si="12"/>
        <v>622.95000000000005</v>
      </c>
      <c r="M100" s="45">
        <f t="shared" si="12"/>
        <v>635.52</v>
      </c>
      <c r="N100" s="45">
        <f t="shared" si="12"/>
        <v>94.75</v>
      </c>
      <c r="O100" s="45">
        <f t="shared" si="12"/>
        <v>5.94</v>
      </c>
    </row>
    <row r="101" spans="1:15" ht="15.75" thickBot="1" x14ac:dyDescent="0.3">
      <c r="A101" s="121"/>
      <c r="B101" s="90"/>
      <c r="C101" s="47"/>
      <c r="D101" s="90"/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109"/>
    </row>
    <row r="102" spans="1:15" ht="15.75" thickBot="1" x14ac:dyDescent="0.3">
      <c r="A102" s="28">
        <v>71</v>
      </c>
      <c r="B102" s="91" t="s">
        <v>44</v>
      </c>
      <c r="C102" s="122">
        <v>100</v>
      </c>
      <c r="D102" s="82">
        <v>0.67</v>
      </c>
      <c r="E102" s="82">
        <v>6.09</v>
      </c>
      <c r="F102" s="82">
        <v>1.81</v>
      </c>
      <c r="G102" s="82">
        <v>64.680000000000007</v>
      </c>
      <c r="H102" s="82">
        <v>2.9000000000000001E-2</v>
      </c>
      <c r="I102" s="82">
        <v>6.65</v>
      </c>
      <c r="J102" s="82"/>
      <c r="K102" s="82">
        <v>2.7349999999999999</v>
      </c>
      <c r="L102" s="24">
        <v>16.149999999999999</v>
      </c>
      <c r="M102" s="24">
        <v>28.62</v>
      </c>
      <c r="N102" s="24">
        <v>13.3</v>
      </c>
      <c r="O102" s="24">
        <v>0.48</v>
      </c>
    </row>
    <row r="103" spans="1:15" ht="115.5" thickBot="1" x14ac:dyDescent="0.3">
      <c r="A103" s="28">
        <v>82</v>
      </c>
      <c r="B103" s="92" t="s">
        <v>73</v>
      </c>
      <c r="C103" s="83">
        <v>250</v>
      </c>
      <c r="D103" s="41">
        <v>4.58</v>
      </c>
      <c r="E103" s="41">
        <v>9.6999999999999993</v>
      </c>
      <c r="F103" s="41">
        <v>14.19</v>
      </c>
      <c r="G103" s="41">
        <v>162.35</v>
      </c>
      <c r="H103" s="41">
        <v>7.5999999999999998E-2</v>
      </c>
      <c r="I103" s="41">
        <v>22.38</v>
      </c>
      <c r="J103" s="41">
        <v>2.4E-2</v>
      </c>
      <c r="K103" s="42">
        <v>2.508</v>
      </c>
      <c r="L103" s="24">
        <v>46.75</v>
      </c>
      <c r="M103" s="24">
        <v>78.84</v>
      </c>
      <c r="N103" s="24">
        <v>29.12</v>
      </c>
      <c r="O103" s="24">
        <v>1.39</v>
      </c>
    </row>
    <row r="104" spans="1:15" ht="39" thickBot="1" x14ac:dyDescent="0.3">
      <c r="A104" s="28" t="s">
        <v>26</v>
      </c>
      <c r="B104" s="92" t="s">
        <v>74</v>
      </c>
      <c r="C104" s="115" t="s">
        <v>49</v>
      </c>
      <c r="D104" s="82">
        <v>13.57</v>
      </c>
      <c r="E104" s="82">
        <v>15.32</v>
      </c>
      <c r="F104" s="82">
        <v>14.26</v>
      </c>
      <c r="G104" s="82">
        <v>249.2</v>
      </c>
      <c r="H104" s="82">
        <v>3.5999999999999997E-2</v>
      </c>
      <c r="I104" s="82">
        <v>3.3</v>
      </c>
      <c r="J104" s="82"/>
      <c r="K104" s="82">
        <v>2.407</v>
      </c>
      <c r="L104" s="82">
        <v>17.25</v>
      </c>
      <c r="M104" s="82">
        <v>167.91</v>
      </c>
      <c r="N104" s="82">
        <v>25.99</v>
      </c>
      <c r="O104" s="82">
        <v>1.57</v>
      </c>
    </row>
    <row r="105" spans="1:15" ht="39" thickBot="1" x14ac:dyDescent="0.3">
      <c r="A105" s="28">
        <v>312</v>
      </c>
      <c r="B105" s="92" t="s">
        <v>75</v>
      </c>
      <c r="C105" s="83">
        <v>180</v>
      </c>
      <c r="D105" s="41">
        <v>3.98</v>
      </c>
      <c r="E105" s="41">
        <v>7.31</v>
      </c>
      <c r="F105" s="41">
        <v>26.52</v>
      </c>
      <c r="G105" s="41">
        <v>187.83</v>
      </c>
      <c r="H105" s="41">
        <v>0.19700000000000001</v>
      </c>
      <c r="I105" s="41">
        <v>31.16</v>
      </c>
      <c r="J105" s="41">
        <v>5.6319999999999997</v>
      </c>
      <c r="K105" s="41">
        <v>0.23400000000000001</v>
      </c>
      <c r="L105" s="41">
        <v>51.2</v>
      </c>
      <c r="M105" s="41">
        <v>116.72</v>
      </c>
      <c r="N105" s="41">
        <v>39.340000000000003</v>
      </c>
      <c r="O105" s="42">
        <v>1.43</v>
      </c>
    </row>
    <row r="106" spans="1:15" ht="51.75" thickBot="1" x14ac:dyDescent="0.3">
      <c r="A106" s="28">
        <v>388</v>
      </c>
      <c r="B106" s="110" t="s">
        <v>76</v>
      </c>
      <c r="C106" s="30">
        <v>200</v>
      </c>
      <c r="D106" s="52">
        <v>0.46</v>
      </c>
      <c r="E106" s="52">
        <v>0.15</v>
      </c>
      <c r="F106" s="52">
        <v>20.11</v>
      </c>
      <c r="G106" s="52">
        <v>83.62</v>
      </c>
      <c r="H106" s="52">
        <v>1.7999999999999999E-2</v>
      </c>
      <c r="I106" s="52">
        <v>80</v>
      </c>
      <c r="J106" s="52">
        <v>6.5000000000000002E-2</v>
      </c>
      <c r="K106" s="52"/>
      <c r="L106" s="52">
        <v>15.5</v>
      </c>
      <c r="M106" s="52">
        <v>11.68</v>
      </c>
      <c r="N106" s="52">
        <v>4.72</v>
      </c>
      <c r="O106" s="53">
        <v>0.51</v>
      </c>
    </row>
    <row r="107" spans="1:15" ht="15.75" thickBot="1" x14ac:dyDescent="0.3">
      <c r="A107" s="40" t="s">
        <v>30</v>
      </c>
      <c r="B107" s="29" t="s">
        <v>40</v>
      </c>
      <c r="C107" s="30">
        <v>50</v>
      </c>
      <c r="D107" s="41">
        <v>3.46</v>
      </c>
      <c r="E107" s="41">
        <v>0.48</v>
      </c>
      <c r="F107" s="41">
        <v>25.22</v>
      </c>
      <c r="G107" s="41">
        <v>118.76</v>
      </c>
      <c r="H107" s="41">
        <v>0.08</v>
      </c>
      <c r="I107" s="41">
        <v>0</v>
      </c>
      <c r="J107" s="41">
        <v>0.3</v>
      </c>
      <c r="K107" s="41">
        <v>1.1399999999999999</v>
      </c>
      <c r="L107" s="41">
        <v>16.32</v>
      </c>
      <c r="M107" s="41">
        <v>96</v>
      </c>
      <c r="N107" s="41">
        <v>25.22</v>
      </c>
      <c r="O107" s="42">
        <v>2.2000000000000002</v>
      </c>
    </row>
    <row r="108" spans="1:15" ht="15.75" thickBot="1" x14ac:dyDescent="0.3">
      <c r="A108" s="102" t="s">
        <v>41</v>
      </c>
      <c r="B108" s="98"/>
      <c r="C108" s="45">
        <f>C102+C103+C104+C105+C106+C107</f>
        <v>880</v>
      </c>
      <c r="D108" s="45">
        <f t="shared" ref="D108:O108" si="13">D102+D103+D104+D105+D106+D107</f>
        <v>26.720000000000002</v>
      </c>
      <c r="E108" s="45">
        <f t="shared" si="13"/>
        <v>39.049999999999997</v>
      </c>
      <c r="F108" s="45">
        <f t="shared" si="13"/>
        <v>102.11</v>
      </c>
      <c r="G108" s="45">
        <f t="shared" si="13"/>
        <v>866.44</v>
      </c>
      <c r="H108" s="45">
        <f t="shared" si="13"/>
        <v>0.436</v>
      </c>
      <c r="I108" s="45">
        <f t="shared" si="13"/>
        <v>143.49</v>
      </c>
      <c r="J108" s="45">
        <f t="shared" si="13"/>
        <v>6.0209999999999999</v>
      </c>
      <c r="K108" s="45">
        <f t="shared" si="13"/>
        <v>9.0240000000000009</v>
      </c>
      <c r="L108" s="45">
        <f t="shared" si="13"/>
        <v>163.17000000000002</v>
      </c>
      <c r="M108" s="45">
        <f t="shared" si="13"/>
        <v>499.77000000000004</v>
      </c>
      <c r="N108" s="45">
        <f t="shared" si="13"/>
        <v>137.69</v>
      </c>
      <c r="O108" s="45">
        <f t="shared" si="13"/>
        <v>7.58</v>
      </c>
    </row>
    <row r="109" spans="1:15" ht="15.75" thickBot="1" x14ac:dyDescent="0.3">
      <c r="A109" s="102" t="s">
        <v>42</v>
      </c>
      <c r="B109" s="103"/>
      <c r="C109" s="59">
        <f t="shared" ref="C109:O109" si="14">C100+C108</f>
        <v>1470</v>
      </c>
      <c r="D109" s="59">
        <f t="shared" si="14"/>
        <v>69</v>
      </c>
      <c r="E109" s="59">
        <f t="shared" si="14"/>
        <v>76.31</v>
      </c>
      <c r="F109" s="59">
        <f t="shared" si="14"/>
        <v>179.76</v>
      </c>
      <c r="G109" s="59">
        <f t="shared" si="14"/>
        <v>1681.4</v>
      </c>
      <c r="H109" s="59">
        <f t="shared" si="14"/>
        <v>0.58399999999999996</v>
      </c>
      <c r="I109" s="59">
        <f t="shared" si="14"/>
        <v>158.965</v>
      </c>
      <c r="J109" s="59">
        <f t="shared" si="14"/>
        <v>6.2409999999999997</v>
      </c>
      <c r="K109" s="59">
        <f t="shared" si="14"/>
        <v>12.881</v>
      </c>
      <c r="L109" s="59">
        <f t="shared" si="14"/>
        <v>786.12000000000012</v>
      </c>
      <c r="M109" s="59">
        <f t="shared" si="14"/>
        <v>1135.29</v>
      </c>
      <c r="N109" s="59">
        <f t="shared" si="14"/>
        <v>232.44</v>
      </c>
      <c r="O109" s="59">
        <f t="shared" si="14"/>
        <v>13.52</v>
      </c>
    </row>
    <row r="110" spans="1:15" x14ac:dyDescent="0.25">
      <c r="A110" s="3" t="s">
        <v>1</v>
      </c>
      <c r="B110" s="4" t="s">
        <v>2</v>
      </c>
      <c r="C110" s="5"/>
      <c r="D110" s="6"/>
      <c r="E110" s="6"/>
      <c r="F110" s="6"/>
      <c r="G110" s="6"/>
      <c r="H110" s="105"/>
      <c r="I110" s="105"/>
      <c r="J110" s="106"/>
      <c r="K110" s="106"/>
      <c r="L110" s="106"/>
      <c r="M110" s="106"/>
      <c r="N110" s="106"/>
      <c r="O110" s="106"/>
    </row>
    <row r="111" spans="1:15" x14ac:dyDescent="0.25">
      <c r="A111" s="3" t="s">
        <v>3</v>
      </c>
      <c r="B111" s="4" t="s">
        <v>77</v>
      </c>
      <c r="C111" s="5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1:15" ht="15.75" thickBot="1" x14ac:dyDescent="0.3">
      <c r="A112" s="3" t="s">
        <v>5</v>
      </c>
      <c r="B112" s="4">
        <v>1</v>
      </c>
      <c r="C112" s="5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1:15" ht="15.75" thickBot="1" x14ac:dyDescent="0.3">
      <c r="A113" s="9" t="s">
        <v>6</v>
      </c>
      <c r="B113" s="10" t="s">
        <v>7</v>
      </c>
      <c r="C113" s="11" t="s">
        <v>8</v>
      </c>
      <c r="D113" s="12" t="s">
        <v>9</v>
      </c>
      <c r="E113" s="12"/>
      <c r="F113" s="13"/>
      <c r="G113" s="14" t="s">
        <v>10</v>
      </c>
      <c r="H113" s="15" t="s">
        <v>11</v>
      </c>
      <c r="I113" s="12"/>
      <c r="J113" s="12"/>
      <c r="K113" s="13"/>
      <c r="L113" s="15" t="s">
        <v>12</v>
      </c>
      <c r="M113" s="12"/>
      <c r="N113" s="12"/>
      <c r="O113" s="13"/>
    </row>
    <row r="114" spans="1:15" ht="15.75" thickBot="1" x14ac:dyDescent="0.3">
      <c r="A114" s="16" t="s">
        <v>13</v>
      </c>
      <c r="B114" s="17"/>
      <c r="C114" s="18"/>
      <c r="D114" s="19" t="s">
        <v>14</v>
      </c>
      <c r="E114" s="19" t="s">
        <v>15</v>
      </c>
      <c r="F114" s="19" t="s">
        <v>16</v>
      </c>
      <c r="G114" s="20"/>
      <c r="H114" s="19" t="s">
        <v>17</v>
      </c>
      <c r="I114" s="19" t="s">
        <v>18</v>
      </c>
      <c r="J114" s="19" t="s">
        <v>19</v>
      </c>
      <c r="K114" s="19" t="s">
        <v>20</v>
      </c>
      <c r="L114" s="19" t="s">
        <v>21</v>
      </c>
      <c r="M114" s="19" t="s">
        <v>22</v>
      </c>
      <c r="N114" s="19" t="s">
        <v>23</v>
      </c>
      <c r="O114" s="19" t="s">
        <v>24</v>
      </c>
    </row>
    <row r="115" spans="1:15" ht="15.75" thickBot="1" x14ac:dyDescent="0.3">
      <c r="A115" s="21">
        <v>1</v>
      </c>
      <c r="B115" s="22">
        <v>2</v>
      </c>
      <c r="C115" s="23">
        <v>3</v>
      </c>
      <c r="D115" s="24">
        <v>4</v>
      </c>
      <c r="E115" s="24">
        <v>5</v>
      </c>
      <c r="F115" s="24">
        <v>6</v>
      </c>
      <c r="G115" s="24">
        <v>7</v>
      </c>
      <c r="H115" s="24">
        <v>8</v>
      </c>
      <c r="I115" s="24">
        <v>9</v>
      </c>
      <c r="J115" s="24">
        <v>10</v>
      </c>
      <c r="K115" s="24">
        <v>11</v>
      </c>
      <c r="L115" s="24">
        <v>12</v>
      </c>
      <c r="M115" s="24">
        <v>13</v>
      </c>
      <c r="N115" s="24">
        <v>14</v>
      </c>
      <c r="O115" s="24">
        <v>15</v>
      </c>
    </row>
    <row r="116" spans="1:15" ht="15.75" thickBot="1" x14ac:dyDescent="0.3">
      <c r="A116" s="121" t="s">
        <v>25</v>
      </c>
      <c r="B116" s="90"/>
      <c r="C116" s="26"/>
      <c r="D116" s="26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109"/>
    </row>
    <row r="117" spans="1:15" ht="15.75" thickBot="1" x14ac:dyDescent="0.3">
      <c r="A117" s="28" t="s">
        <v>26</v>
      </c>
      <c r="B117" s="29" t="s">
        <v>78</v>
      </c>
      <c r="C117" s="30">
        <v>40</v>
      </c>
      <c r="D117" s="28">
        <v>2</v>
      </c>
      <c r="E117" s="24">
        <v>11.63</v>
      </c>
      <c r="F117" s="24">
        <v>12.95</v>
      </c>
      <c r="G117" s="24">
        <v>165.39</v>
      </c>
      <c r="H117" s="24">
        <v>2E-3</v>
      </c>
      <c r="I117" s="24"/>
      <c r="J117" s="24">
        <v>0.06</v>
      </c>
      <c r="K117" s="24">
        <v>0.15</v>
      </c>
      <c r="L117" s="24">
        <v>3.6</v>
      </c>
      <c r="M117" s="24">
        <v>4.5</v>
      </c>
      <c r="N117" s="24"/>
      <c r="O117" s="24">
        <v>0.03</v>
      </c>
    </row>
    <row r="118" spans="1:15" ht="102.75" thickBot="1" x14ac:dyDescent="0.3">
      <c r="A118" s="28">
        <v>175</v>
      </c>
      <c r="B118" s="54" t="s">
        <v>79</v>
      </c>
      <c r="C118" s="24">
        <v>200</v>
      </c>
      <c r="D118" s="24">
        <v>4.49</v>
      </c>
      <c r="E118" s="24">
        <v>7.55</v>
      </c>
      <c r="F118" s="24">
        <v>24.21</v>
      </c>
      <c r="G118" s="24">
        <v>182.74</v>
      </c>
      <c r="H118" s="24">
        <v>6.6000000000000003E-2</v>
      </c>
      <c r="I118" s="24">
        <v>1.27</v>
      </c>
      <c r="J118" s="24">
        <v>19.62</v>
      </c>
      <c r="K118" s="24">
        <v>0.25800000000000001</v>
      </c>
      <c r="L118" s="24">
        <v>123.74</v>
      </c>
      <c r="M118" s="24">
        <v>122.32</v>
      </c>
      <c r="N118" s="24">
        <v>24.71</v>
      </c>
      <c r="O118" s="24">
        <v>0.4</v>
      </c>
    </row>
    <row r="119" spans="1:15" ht="15.75" thickBot="1" x14ac:dyDescent="0.3">
      <c r="A119" s="28">
        <v>378</v>
      </c>
      <c r="B119" s="97" t="s">
        <v>29</v>
      </c>
      <c r="C119" s="116">
        <v>200</v>
      </c>
      <c r="D119" s="32">
        <v>1.7</v>
      </c>
      <c r="E119" s="37">
        <v>1.65</v>
      </c>
      <c r="F119" s="32">
        <v>13.4</v>
      </c>
      <c r="G119" s="37">
        <v>75.25</v>
      </c>
      <c r="H119" s="38">
        <v>2.1000000000000001E-2</v>
      </c>
      <c r="I119" s="32">
        <v>0.75</v>
      </c>
      <c r="J119" s="32">
        <v>10.000999999999999</v>
      </c>
      <c r="K119" s="37"/>
      <c r="L119" s="32">
        <v>65.78</v>
      </c>
      <c r="M119" s="37">
        <v>53.74</v>
      </c>
      <c r="N119" s="32">
        <v>11.4</v>
      </c>
      <c r="O119" s="39">
        <v>0.9</v>
      </c>
    </row>
    <row r="120" spans="1:15" ht="15.75" thickBot="1" x14ac:dyDescent="0.3">
      <c r="A120" s="40" t="s">
        <v>30</v>
      </c>
      <c r="B120" s="97" t="s">
        <v>31</v>
      </c>
      <c r="C120" s="30" t="s">
        <v>32</v>
      </c>
      <c r="D120" s="41">
        <v>0.56000000000000005</v>
      </c>
      <c r="E120" s="42">
        <v>0.56000000000000005</v>
      </c>
      <c r="F120" s="24">
        <v>13.72</v>
      </c>
      <c r="G120" s="24">
        <v>62.16</v>
      </c>
      <c r="H120" s="24"/>
      <c r="I120" s="24">
        <v>14</v>
      </c>
      <c r="J120" s="24"/>
      <c r="K120" s="24">
        <v>0.28000000000000003</v>
      </c>
      <c r="L120" s="24">
        <v>22.4</v>
      </c>
      <c r="M120" s="24">
        <v>15.4</v>
      </c>
      <c r="N120" s="24">
        <v>12.6</v>
      </c>
      <c r="O120" s="24">
        <v>3.08</v>
      </c>
    </row>
    <row r="121" spans="1:15" ht="15.75" thickBot="1" x14ac:dyDescent="0.3">
      <c r="A121" s="85" t="s">
        <v>33</v>
      </c>
      <c r="B121" s="98"/>
      <c r="C121" s="45">
        <f>C117+C118+C119+C120</f>
        <v>580</v>
      </c>
      <c r="D121" s="45">
        <f t="shared" ref="D121:O121" si="15">D117+D118+D119+D120</f>
        <v>8.75</v>
      </c>
      <c r="E121" s="45">
        <f t="shared" si="15"/>
        <v>21.389999999999997</v>
      </c>
      <c r="F121" s="45">
        <f t="shared" si="15"/>
        <v>64.28</v>
      </c>
      <c r="G121" s="45">
        <f t="shared" si="15"/>
        <v>485.53999999999996</v>
      </c>
      <c r="H121" s="45">
        <f t="shared" si="15"/>
        <v>8.900000000000001E-2</v>
      </c>
      <c r="I121" s="45">
        <f t="shared" si="15"/>
        <v>16.02</v>
      </c>
      <c r="J121" s="45">
        <f t="shared" si="15"/>
        <v>29.680999999999997</v>
      </c>
      <c r="K121" s="45">
        <f t="shared" si="15"/>
        <v>0.68800000000000006</v>
      </c>
      <c r="L121" s="45">
        <f t="shared" si="15"/>
        <v>215.52</v>
      </c>
      <c r="M121" s="45">
        <f t="shared" si="15"/>
        <v>195.96</v>
      </c>
      <c r="N121" s="45">
        <f t="shared" si="15"/>
        <v>48.71</v>
      </c>
      <c r="O121" s="45">
        <f t="shared" si="15"/>
        <v>4.41</v>
      </c>
    </row>
    <row r="122" spans="1:15" x14ac:dyDescent="0.25">
      <c r="A122" s="3" t="s">
        <v>1</v>
      </c>
      <c r="B122" s="4" t="s">
        <v>2</v>
      </c>
      <c r="C122" s="5"/>
      <c r="D122" s="6"/>
      <c r="E122" s="6"/>
      <c r="F122" s="6"/>
      <c r="G122" s="6"/>
      <c r="H122" s="105"/>
      <c r="I122" s="105"/>
      <c r="J122" s="106"/>
      <c r="K122" s="106"/>
      <c r="L122" s="106"/>
      <c r="M122" s="106"/>
      <c r="N122" s="106"/>
      <c r="O122" s="106"/>
    </row>
    <row r="123" spans="1:15" x14ac:dyDescent="0.25">
      <c r="A123" s="3" t="s">
        <v>3</v>
      </c>
      <c r="B123" s="4" t="s">
        <v>4</v>
      </c>
      <c r="C123" s="5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1:15" ht="15.75" thickBot="1" x14ac:dyDescent="0.3">
      <c r="A124" s="3" t="s">
        <v>5</v>
      </c>
      <c r="B124" s="4">
        <v>2</v>
      </c>
      <c r="C124" s="5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spans="1:15" ht="15.75" thickBot="1" x14ac:dyDescent="0.3">
      <c r="A125" s="9" t="s">
        <v>6</v>
      </c>
      <c r="B125" s="10" t="s">
        <v>7</v>
      </c>
      <c r="C125" s="11" t="s">
        <v>8</v>
      </c>
      <c r="D125" s="12" t="s">
        <v>9</v>
      </c>
      <c r="E125" s="12"/>
      <c r="F125" s="13"/>
      <c r="G125" s="14" t="s">
        <v>10</v>
      </c>
      <c r="H125" s="15" t="s">
        <v>11</v>
      </c>
      <c r="I125" s="12"/>
      <c r="J125" s="12"/>
      <c r="K125" s="13"/>
      <c r="L125" s="15" t="s">
        <v>12</v>
      </c>
      <c r="M125" s="12"/>
      <c r="N125" s="12"/>
      <c r="O125" s="13"/>
    </row>
    <row r="126" spans="1:15" ht="15.75" thickBot="1" x14ac:dyDescent="0.3">
      <c r="A126" s="16" t="s">
        <v>13</v>
      </c>
      <c r="B126" s="17"/>
      <c r="C126" s="18"/>
      <c r="D126" s="19" t="s">
        <v>14</v>
      </c>
      <c r="E126" s="19" t="s">
        <v>15</v>
      </c>
      <c r="F126" s="19" t="s">
        <v>16</v>
      </c>
      <c r="G126" s="20"/>
      <c r="H126" s="19" t="s">
        <v>17</v>
      </c>
      <c r="I126" s="19" t="s">
        <v>18</v>
      </c>
      <c r="J126" s="19" t="s">
        <v>19</v>
      </c>
      <c r="K126" s="19" t="s">
        <v>20</v>
      </c>
      <c r="L126" s="19" t="s">
        <v>21</v>
      </c>
      <c r="M126" s="19" t="s">
        <v>22</v>
      </c>
      <c r="N126" s="19" t="s">
        <v>23</v>
      </c>
      <c r="O126" s="19" t="s">
        <v>24</v>
      </c>
    </row>
    <row r="127" spans="1:15" ht="15.75" thickBot="1" x14ac:dyDescent="0.3">
      <c r="A127" s="21">
        <v>1</v>
      </c>
      <c r="B127" s="22">
        <v>2</v>
      </c>
      <c r="C127" s="28">
        <v>3</v>
      </c>
      <c r="D127" s="24">
        <v>4</v>
      </c>
      <c r="E127" s="24">
        <v>5</v>
      </c>
      <c r="F127" s="24">
        <v>6</v>
      </c>
      <c r="G127" s="24">
        <v>7</v>
      </c>
      <c r="H127" s="24">
        <v>8</v>
      </c>
      <c r="I127" s="24">
        <v>9</v>
      </c>
      <c r="J127" s="24">
        <v>10</v>
      </c>
      <c r="K127" s="24">
        <v>11</v>
      </c>
      <c r="L127" s="24">
        <v>12</v>
      </c>
      <c r="M127" s="24">
        <v>13</v>
      </c>
      <c r="N127" s="24">
        <v>14</v>
      </c>
      <c r="O127" s="24">
        <v>15</v>
      </c>
    </row>
    <row r="128" spans="1:15" ht="15.75" thickBot="1" x14ac:dyDescent="0.3">
      <c r="A128" s="121" t="s">
        <v>25</v>
      </c>
      <c r="B128" s="90"/>
      <c r="C128" s="47"/>
      <c r="D128" s="90"/>
      <c r="E128" s="90"/>
      <c r="F128" s="90"/>
      <c r="G128" s="90"/>
      <c r="H128" s="90"/>
      <c r="I128" s="90"/>
      <c r="J128" s="90"/>
      <c r="K128" s="90"/>
      <c r="L128" s="90"/>
      <c r="M128" s="90"/>
      <c r="N128" s="90"/>
      <c r="O128" s="109"/>
    </row>
    <row r="129" spans="1:15" ht="15.75" thickBot="1" x14ac:dyDescent="0.3">
      <c r="A129" s="28" t="s">
        <v>26</v>
      </c>
      <c r="B129" s="91" t="s">
        <v>64</v>
      </c>
      <c r="C129" s="30">
        <v>40</v>
      </c>
      <c r="D129" s="24">
        <v>2</v>
      </c>
      <c r="E129" s="24">
        <v>11.63</v>
      </c>
      <c r="F129" s="24">
        <v>12.95</v>
      </c>
      <c r="G129" s="24">
        <v>165.39</v>
      </c>
      <c r="H129" s="24">
        <v>2E-3</v>
      </c>
      <c r="I129" s="24"/>
      <c r="J129" s="24">
        <v>0.06</v>
      </c>
      <c r="K129" s="24">
        <v>0.15</v>
      </c>
      <c r="L129" s="24">
        <v>3.6</v>
      </c>
      <c r="M129" s="24">
        <v>4.5</v>
      </c>
      <c r="N129" s="24"/>
      <c r="O129" s="24">
        <v>0.03</v>
      </c>
    </row>
    <row r="130" spans="1:15" ht="15.75" thickBot="1" x14ac:dyDescent="0.3">
      <c r="A130" s="28">
        <v>173</v>
      </c>
      <c r="B130" s="91" t="s">
        <v>80</v>
      </c>
      <c r="C130" s="28">
        <v>200</v>
      </c>
      <c r="D130" s="24">
        <v>8.06</v>
      </c>
      <c r="E130" s="24">
        <v>9.23</v>
      </c>
      <c r="F130" s="24">
        <v>35.51</v>
      </c>
      <c r="G130" s="24">
        <v>257.3</v>
      </c>
      <c r="H130" s="24">
        <v>0.24399999999999999</v>
      </c>
      <c r="I130" s="24">
        <v>1.24</v>
      </c>
      <c r="J130" s="24">
        <v>19.02</v>
      </c>
      <c r="K130" s="24">
        <v>0.76400000000000001</v>
      </c>
      <c r="L130" s="24">
        <v>143.21</v>
      </c>
      <c r="M130" s="24">
        <v>234.53</v>
      </c>
      <c r="N130" s="24">
        <v>62.02</v>
      </c>
      <c r="O130" s="24">
        <v>1.76</v>
      </c>
    </row>
    <row r="131" spans="1:15" ht="15.75" thickBot="1" x14ac:dyDescent="0.3">
      <c r="A131" s="28" t="s">
        <v>26</v>
      </c>
      <c r="B131" s="91" t="s">
        <v>81</v>
      </c>
      <c r="C131" s="30">
        <v>200</v>
      </c>
      <c r="D131" s="24">
        <v>0.2</v>
      </c>
      <c r="E131" s="24">
        <v>0.05</v>
      </c>
      <c r="F131" s="24">
        <v>11.05</v>
      </c>
      <c r="G131" s="24">
        <v>45.45</v>
      </c>
      <c r="H131" s="24">
        <v>1E-3</v>
      </c>
      <c r="I131" s="24">
        <v>0.1</v>
      </c>
      <c r="J131" s="24">
        <v>1E-3</v>
      </c>
      <c r="K131" s="24"/>
      <c r="L131" s="24">
        <v>5.28</v>
      </c>
      <c r="M131" s="24">
        <v>8.24</v>
      </c>
      <c r="N131" s="24">
        <v>4.4000000000000004</v>
      </c>
      <c r="O131" s="24">
        <v>0.85</v>
      </c>
    </row>
    <row r="132" spans="1:15" ht="15.75" thickBot="1" x14ac:dyDescent="0.3">
      <c r="A132" s="40" t="s">
        <v>30</v>
      </c>
      <c r="B132" s="84" t="s">
        <v>31</v>
      </c>
      <c r="C132" s="30" t="s">
        <v>32</v>
      </c>
      <c r="D132" s="41">
        <v>0.56000000000000005</v>
      </c>
      <c r="E132" s="42">
        <v>0.56000000000000005</v>
      </c>
      <c r="F132" s="24">
        <v>13.72</v>
      </c>
      <c r="G132" s="24">
        <v>62.16</v>
      </c>
      <c r="H132" s="24"/>
      <c r="I132" s="24">
        <v>14</v>
      </c>
      <c r="J132" s="24"/>
      <c r="K132" s="24">
        <v>0.28000000000000003</v>
      </c>
      <c r="L132" s="24">
        <v>22.4</v>
      </c>
      <c r="M132" s="24">
        <v>15.4</v>
      </c>
      <c r="N132" s="24">
        <v>12.6</v>
      </c>
      <c r="O132" s="24">
        <v>3.08</v>
      </c>
    </row>
    <row r="133" spans="1:15" ht="15.75" thickBot="1" x14ac:dyDescent="0.3">
      <c r="A133" s="102" t="s">
        <v>33</v>
      </c>
      <c r="B133" s="98"/>
      <c r="C133" s="45">
        <f>C129+C130+C131+C132</f>
        <v>580</v>
      </c>
      <c r="D133" s="45">
        <f t="shared" ref="D133:O133" si="16">D129+D130+D131+D132</f>
        <v>10.82</v>
      </c>
      <c r="E133" s="45">
        <f t="shared" si="16"/>
        <v>21.47</v>
      </c>
      <c r="F133" s="45">
        <f t="shared" si="16"/>
        <v>73.22999999999999</v>
      </c>
      <c r="G133" s="45">
        <f t="shared" si="16"/>
        <v>530.29999999999995</v>
      </c>
      <c r="H133" s="45">
        <f t="shared" si="16"/>
        <v>0.247</v>
      </c>
      <c r="I133" s="45">
        <f t="shared" si="16"/>
        <v>15.34</v>
      </c>
      <c r="J133" s="45">
        <f t="shared" si="16"/>
        <v>19.081</v>
      </c>
      <c r="K133" s="45">
        <f t="shared" si="16"/>
        <v>1.194</v>
      </c>
      <c r="L133" s="45">
        <f t="shared" si="16"/>
        <v>174.49</v>
      </c>
      <c r="M133" s="45">
        <f t="shared" si="16"/>
        <v>262.67</v>
      </c>
      <c r="N133" s="45">
        <f t="shared" si="16"/>
        <v>79.02</v>
      </c>
      <c r="O133" s="45">
        <f t="shared" si="16"/>
        <v>5.7200000000000006</v>
      </c>
    </row>
    <row r="134" spans="1:15" ht="15.75" thickBot="1" x14ac:dyDescent="0.3">
      <c r="A134" s="121" t="s">
        <v>34</v>
      </c>
      <c r="B134" s="26"/>
      <c r="C134" s="47"/>
      <c r="D134" s="26"/>
      <c r="E134" s="26"/>
      <c r="F134" s="26"/>
      <c r="G134" s="26"/>
      <c r="H134" s="26"/>
      <c r="I134" s="26"/>
      <c r="J134" s="26"/>
      <c r="K134" s="26"/>
      <c r="L134" s="26"/>
      <c r="M134" s="90"/>
      <c r="N134" s="90"/>
      <c r="O134" s="109"/>
    </row>
    <row r="135" spans="1:15" ht="15.75" thickBot="1" x14ac:dyDescent="0.3">
      <c r="A135" s="28">
        <v>47</v>
      </c>
      <c r="B135" s="49" t="s">
        <v>82</v>
      </c>
      <c r="C135" s="28">
        <v>100</v>
      </c>
      <c r="D135" s="83">
        <v>1.66</v>
      </c>
      <c r="E135" s="41">
        <v>6.09</v>
      </c>
      <c r="F135" s="41">
        <v>8.75</v>
      </c>
      <c r="G135" s="41">
        <v>96.39</v>
      </c>
      <c r="H135" s="41">
        <v>1.7999999999999999E-2</v>
      </c>
      <c r="I135" s="41">
        <v>27.6</v>
      </c>
      <c r="J135" s="41"/>
      <c r="K135" s="41">
        <v>2.73</v>
      </c>
      <c r="L135" s="42">
        <v>44.34</v>
      </c>
      <c r="M135" s="24">
        <v>28.64</v>
      </c>
      <c r="N135" s="24">
        <v>14.72</v>
      </c>
      <c r="O135" s="24">
        <v>0.56999999999999995</v>
      </c>
    </row>
    <row r="136" spans="1:15" ht="115.5" thickBot="1" x14ac:dyDescent="0.3">
      <c r="A136" s="28">
        <v>103</v>
      </c>
      <c r="B136" s="123" t="s">
        <v>83</v>
      </c>
      <c r="C136" s="94">
        <v>250</v>
      </c>
      <c r="D136" s="24">
        <v>4.2</v>
      </c>
      <c r="E136" s="24">
        <v>5.42</v>
      </c>
      <c r="F136" s="24">
        <v>13.74</v>
      </c>
      <c r="G136" s="24">
        <v>120.52</v>
      </c>
      <c r="H136" s="24">
        <v>0.113</v>
      </c>
      <c r="I136" s="24">
        <v>16.760000000000002</v>
      </c>
      <c r="J136" s="24">
        <v>5.0000000000000001E-3</v>
      </c>
      <c r="K136" s="24">
        <v>1.494</v>
      </c>
      <c r="L136" s="24">
        <v>15.12</v>
      </c>
      <c r="M136" s="24">
        <v>75.66</v>
      </c>
      <c r="N136" s="24">
        <v>24.92</v>
      </c>
      <c r="O136" s="24">
        <v>0.99</v>
      </c>
    </row>
    <row r="137" spans="1:15" ht="15.75" thickBot="1" x14ac:dyDescent="0.3">
      <c r="A137" s="28" t="s">
        <v>26</v>
      </c>
      <c r="B137" s="124" t="s">
        <v>84</v>
      </c>
      <c r="C137" s="30">
        <v>100</v>
      </c>
      <c r="D137" s="24">
        <v>15.82</v>
      </c>
      <c r="E137" s="24">
        <v>16.03</v>
      </c>
      <c r="F137" s="24">
        <v>4.2699999999999996</v>
      </c>
      <c r="G137" s="125">
        <v>224.68</v>
      </c>
      <c r="H137" s="24">
        <v>1.7000000000000001E-2</v>
      </c>
      <c r="I137" s="24">
        <v>2.6</v>
      </c>
      <c r="J137" s="24"/>
      <c r="K137" s="24">
        <v>1.4350000000000001</v>
      </c>
      <c r="L137" s="24">
        <v>12.05</v>
      </c>
      <c r="M137" s="24">
        <v>178.59</v>
      </c>
      <c r="N137" s="24">
        <v>24.49</v>
      </c>
      <c r="O137" s="24">
        <v>1.69</v>
      </c>
    </row>
    <row r="138" spans="1:15" ht="15.75" thickBot="1" x14ac:dyDescent="0.3">
      <c r="A138" s="28">
        <v>171</v>
      </c>
      <c r="B138" s="29" t="s">
        <v>38</v>
      </c>
      <c r="C138" s="55">
        <v>180</v>
      </c>
      <c r="D138" s="24">
        <v>10.51</v>
      </c>
      <c r="E138" s="24">
        <v>7.09</v>
      </c>
      <c r="F138" s="24">
        <v>47.47</v>
      </c>
      <c r="G138" s="24">
        <v>295.70999999999998</v>
      </c>
      <c r="H138" s="24">
        <v>0.35799999999999998</v>
      </c>
      <c r="I138" s="24"/>
      <c r="J138" s="24">
        <v>2.4E-2</v>
      </c>
      <c r="K138" s="24">
        <v>0.72399999999999998</v>
      </c>
      <c r="L138" s="24">
        <v>18.04</v>
      </c>
      <c r="M138" s="24">
        <v>249.14</v>
      </c>
      <c r="N138" s="24">
        <v>166</v>
      </c>
      <c r="O138" s="24">
        <v>5.57</v>
      </c>
    </row>
    <row r="139" spans="1:15" ht="15.75" thickBot="1" x14ac:dyDescent="0.3">
      <c r="A139" s="28">
        <v>377</v>
      </c>
      <c r="B139" s="126" t="s">
        <v>85</v>
      </c>
      <c r="C139" s="30">
        <v>200</v>
      </c>
      <c r="D139" s="42">
        <v>0.27</v>
      </c>
      <c r="E139" s="41">
        <v>0.05</v>
      </c>
      <c r="F139" s="41">
        <v>11.12</v>
      </c>
      <c r="G139" s="42">
        <v>46.01</v>
      </c>
      <c r="H139" s="41">
        <v>4.0000000000000001E-3</v>
      </c>
      <c r="I139" s="41">
        <v>2.9</v>
      </c>
      <c r="J139" s="41">
        <v>1E-3</v>
      </c>
      <c r="K139" s="41">
        <v>1.4E-2</v>
      </c>
      <c r="L139" s="41">
        <v>8.08</v>
      </c>
      <c r="M139" s="41">
        <v>9.7799999999999994</v>
      </c>
      <c r="N139" s="41">
        <v>5.24</v>
      </c>
      <c r="O139" s="42">
        <v>0.9</v>
      </c>
    </row>
    <row r="140" spans="1:15" ht="15.75" thickBot="1" x14ac:dyDescent="0.3">
      <c r="A140" s="56" t="s">
        <v>30</v>
      </c>
      <c r="B140" s="29" t="s">
        <v>40</v>
      </c>
      <c r="C140" s="30">
        <v>50</v>
      </c>
      <c r="D140" s="41">
        <v>3.46</v>
      </c>
      <c r="E140" s="41">
        <v>0.48</v>
      </c>
      <c r="F140" s="41">
        <v>25.22</v>
      </c>
      <c r="G140" s="41">
        <v>118.76</v>
      </c>
      <c r="H140" s="41">
        <v>0.08</v>
      </c>
      <c r="I140" s="41">
        <v>0</v>
      </c>
      <c r="J140" s="41">
        <v>0.3</v>
      </c>
      <c r="K140" s="41">
        <v>1.1399999999999999</v>
      </c>
      <c r="L140" s="41">
        <v>16.32</v>
      </c>
      <c r="M140" s="41">
        <v>96</v>
      </c>
      <c r="N140" s="41">
        <v>25.22</v>
      </c>
      <c r="O140" s="42">
        <v>2.2000000000000002</v>
      </c>
    </row>
    <row r="141" spans="1:15" ht="15.75" thickBot="1" x14ac:dyDescent="0.3">
      <c r="A141" s="102" t="s">
        <v>41</v>
      </c>
      <c r="B141" s="98"/>
      <c r="C141" s="127">
        <f>C135+C136+C137+C138+C139+C140</f>
        <v>880</v>
      </c>
      <c r="D141" s="127">
        <f t="shared" ref="D141:N141" si="17">D135+D136+D137+D138+D139+D140</f>
        <v>35.92</v>
      </c>
      <c r="E141" s="127">
        <f t="shared" si="17"/>
        <v>35.159999999999989</v>
      </c>
      <c r="F141" s="127">
        <f t="shared" si="17"/>
        <v>110.57000000000001</v>
      </c>
      <c r="G141" s="127">
        <f t="shared" si="17"/>
        <v>902.06999999999994</v>
      </c>
      <c r="H141" s="127">
        <f t="shared" si="17"/>
        <v>0.59</v>
      </c>
      <c r="I141" s="127">
        <f t="shared" si="17"/>
        <v>49.86</v>
      </c>
      <c r="J141" s="127">
        <f t="shared" si="17"/>
        <v>0.33</v>
      </c>
      <c r="K141" s="127">
        <f t="shared" si="17"/>
        <v>7.5370000000000008</v>
      </c>
      <c r="L141" s="127">
        <f t="shared" si="17"/>
        <v>113.95000000000002</v>
      </c>
      <c r="M141" s="127">
        <f t="shared" si="17"/>
        <v>637.80999999999995</v>
      </c>
      <c r="N141" s="127">
        <f t="shared" si="17"/>
        <v>260.59000000000003</v>
      </c>
      <c r="O141" s="127">
        <f>O135+O136+O137+O138+O139+O140</f>
        <v>11.920000000000002</v>
      </c>
    </row>
    <row r="142" spans="1:15" ht="15.75" thickBot="1" x14ac:dyDescent="0.3">
      <c r="A142" s="102" t="s">
        <v>42</v>
      </c>
      <c r="B142" s="103"/>
      <c r="C142" s="59">
        <f t="shared" ref="C142:O142" si="18">C133+C141</f>
        <v>1460</v>
      </c>
      <c r="D142" s="59">
        <f t="shared" si="18"/>
        <v>46.74</v>
      </c>
      <c r="E142" s="59">
        <f t="shared" si="18"/>
        <v>56.629999999999988</v>
      </c>
      <c r="F142" s="59">
        <f t="shared" si="18"/>
        <v>183.8</v>
      </c>
      <c r="G142" s="59">
        <f t="shared" si="18"/>
        <v>1432.37</v>
      </c>
      <c r="H142" s="59">
        <f t="shared" si="18"/>
        <v>0.83699999999999997</v>
      </c>
      <c r="I142" s="59">
        <f t="shared" si="18"/>
        <v>65.2</v>
      </c>
      <c r="J142" s="59">
        <f t="shared" si="18"/>
        <v>19.410999999999998</v>
      </c>
      <c r="K142" s="59">
        <f t="shared" si="18"/>
        <v>8.7310000000000016</v>
      </c>
      <c r="L142" s="59">
        <f t="shared" si="18"/>
        <v>288.44000000000005</v>
      </c>
      <c r="M142" s="59">
        <f t="shared" si="18"/>
        <v>900.48</v>
      </c>
      <c r="N142" s="59">
        <f t="shared" si="18"/>
        <v>339.61</v>
      </c>
      <c r="O142" s="59">
        <f t="shared" si="18"/>
        <v>17.64</v>
      </c>
    </row>
    <row r="143" spans="1:15" x14ac:dyDescent="0.25">
      <c r="A143" s="3" t="s">
        <v>1</v>
      </c>
      <c r="B143" s="4" t="s">
        <v>2</v>
      </c>
      <c r="C143" s="5"/>
      <c r="D143" s="6"/>
      <c r="E143" s="6"/>
      <c r="F143" s="6"/>
      <c r="G143" s="6"/>
      <c r="H143" s="105"/>
      <c r="I143" s="105"/>
      <c r="J143" s="106"/>
      <c r="K143" s="106"/>
      <c r="L143" s="106"/>
      <c r="M143" s="106"/>
      <c r="N143" s="106"/>
      <c r="O143" s="106"/>
    </row>
    <row r="144" spans="1:15" x14ac:dyDescent="0.25">
      <c r="A144" s="3" t="s">
        <v>3</v>
      </c>
      <c r="B144" s="4" t="s">
        <v>43</v>
      </c>
      <c r="C144" s="5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</row>
    <row r="145" spans="1:15" ht="15.75" thickBot="1" x14ac:dyDescent="0.3">
      <c r="A145" s="3" t="s">
        <v>5</v>
      </c>
      <c r="B145" s="4">
        <v>2</v>
      </c>
      <c r="C145" s="5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</row>
    <row r="146" spans="1:15" ht="15.75" thickBot="1" x14ac:dyDescent="0.3">
      <c r="A146" s="9" t="s">
        <v>6</v>
      </c>
      <c r="B146" s="10" t="s">
        <v>7</v>
      </c>
      <c r="C146" s="11" t="s">
        <v>8</v>
      </c>
      <c r="D146" s="12" t="s">
        <v>9</v>
      </c>
      <c r="E146" s="12"/>
      <c r="F146" s="13"/>
      <c r="G146" s="14" t="s">
        <v>10</v>
      </c>
      <c r="H146" s="15" t="s">
        <v>11</v>
      </c>
      <c r="I146" s="12"/>
      <c r="J146" s="12"/>
      <c r="K146" s="13"/>
      <c r="L146" s="15" t="s">
        <v>12</v>
      </c>
      <c r="M146" s="12"/>
      <c r="N146" s="12"/>
      <c r="O146" s="13"/>
    </row>
    <row r="147" spans="1:15" ht="15.75" thickBot="1" x14ac:dyDescent="0.3">
      <c r="A147" s="16" t="s">
        <v>13</v>
      </c>
      <c r="B147" s="17"/>
      <c r="C147" s="18"/>
      <c r="D147" s="19" t="s">
        <v>14</v>
      </c>
      <c r="E147" s="19" t="s">
        <v>15</v>
      </c>
      <c r="F147" s="19" t="s">
        <v>16</v>
      </c>
      <c r="G147" s="20"/>
      <c r="H147" s="19" t="s">
        <v>17</v>
      </c>
      <c r="I147" s="19" t="s">
        <v>18</v>
      </c>
      <c r="J147" s="19" t="s">
        <v>19</v>
      </c>
      <c r="K147" s="19" t="s">
        <v>20</v>
      </c>
      <c r="L147" s="19" t="s">
        <v>21</v>
      </c>
      <c r="M147" s="19" t="s">
        <v>22</v>
      </c>
      <c r="N147" s="19" t="s">
        <v>23</v>
      </c>
      <c r="O147" s="19" t="s">
        <v>24</v>
      </c>
    </row>
    <row r="148" spans="1:15" ht="15.75" thickBot="1" x14ac:dyDescent="0.3">
      <c r="A148" s="21">
        <v>1</v>
      </c>
      <c r="B148" s="22">
        <v>2</v>
      </c>
      <c r="C148" s="28">
        <v>3</v>
      </c>
      <c r="D148" s="24">
        <v>4</v>
      </c>
      <c r="E148" s="24">
        <v>5</v>
      </c>
      <c r="F148" s="24">
        <v>6</v>
      </c>
      <c r="G148" s="24">
        <v>7</v>
      </c>
      <c r="H148" s="24">
        <v>8</v>
      </c>
      <c r="I148" s="24">
        <v>9</v>
      </c>
      <c r="J148" s="24">
        <v>10</v>
      </c>
      <c r="K148" s="24">
        <v>11</v>
      </c>
      <c r="L148" s="24">
        <v>12</v>
      </c>
      <c r="M148" s="24">
        <v>13</v>
      </c>
      <c r="N148" s="24">
        <v>14</v>
      </c>
      <c r="O148" s="24">
        <v>15</v>
      </c>
    </row>
    <row r="149" spans="1:15" ht="15.75" thickBot="1" x14ac:dyDescent="0.3">
      <c r="A149" s="121" t="s">
        <v>25</v>
      </c>
      <c r="B149" s="90"/>
      <c r="C149" s="47"/>
      <c r="D149" s="90"/>
      <c r="E149" s="90"/>
      <c r="F149" s="90"/>
      <c r="G149" s="90"/>
      <c r="H149" s="90"/>
      <c r="I149" s="90"/>
      <c r="J149" s="90"/>
      <c r="K149" s="90"/>
      <c r="L149" s="90"/>
      <c r="M149" s="90"/>
      <c r="N149" s="90"/>
      <c r="O149" s="109"/>
    </row>
    <row r="150" spans="1:15" ht="15.75" thickBot="1" x14ac:dyDescent="0.3">
      <c r="A150" s="28">
        <v>71</v>
      </c>
      <c r="B150" s="91" t="s">
        <v>44</v>
      </c>
      <c r="C150" s="30">
        <v>30</v>
      </c>
      <c r="D150" s="24">
        <v>0.2</v>
      </c>
      <c r="E150" s="24">
        <v>1.83</v>
      </c>
      <c r="F150" s="24">
        <v>0.54</v>
      </c>
      <c r="G150" s="24">
        <v>19.04</v>
      </c>
      <c r="H150" s="24">
        <v>8.9999999999999993E-3</v>
      </c>
      <c r="I150" s="24">
        <v>2</v>
      </c>
      <c r="J150" s="24">
        <v>0</v>
      </c>
      <c r="K150" s="24">
        <v>0.82</v>
      </c>
      <c r="L150" s="24">
        <v>4.8</v>
      </c>
      <c r="M150" s="24">
        <v>8.59</v>
      </c>
      <c r="N150" s="24">
        <v>4</v>
      </c>
      <c r="O150" s="24">
        <v>0.14399999999999999</v>
      </c>
    </row>
    <row r="151" spans="1:15" ht="15.75" thickBot="1" x14ac:dyDescent="0.3">
      <c r="A151" s="28" t="s">
        <v>26</v>
      </c>
      <c r="B151" s="91" t="s">
        <v>78</v>
      </c>
      <c r="C151" s="30">
        <v>40</v>
      </c>
      <c r="D151" s="24">
        <v>2</v>
      </c>
      <c r="E151" s="24">
        <v>11.63</v>
      </c>
      <c r="F151" s="24">
        <v>12.95</v>
      </c>
      <c r="G151" s="24">
        <v>165.39</v>
      </c>
      <c r="H151" s="24">
        <v>2E-3</v>
      </c>
      <c r="I151" s="24"/>
      <c r="J151" s="24">
        <v>0.06</v>
      </c>
      <c r="K151" s="24">
        <v>0.15</v>
      </c>
      <c r="L151" s="24">
        <v>3.6</v>
      </c>
      <c r="M151" s="24">
        <v>4.5</v>
      </c>
      <c r="N151" s="24"/>
      <c r="O151" s="24">
        <v>0.03</v>
      </c>
    </row>
    <row r="152" spans="1:15" ht="15.75" thickBot="1" x14ac:dyDescent="0.3">
      <c r="A152" s="28" t="s">
        <v>26</v>
      </c>
      <c r="B152" s="35" t="s">
        <v>45</v>
      </c>
      <c r="C152" s="28">
        <v>200</v>
      </c>
      <c r="D152" s="24">
        <v>11.4</v>
      </c>
      <c r="E152" s="24">
        <v>11.04</v>
      </c>
      <c r="F152" s="24">
        <v>43.08</v>
      </c>
      <c r="G152" s="24">
        <v>317.31</v>
      </c>
      <c r="H152" s="24">
        <v>0.112</v>
      </c>
      <c r="I152" s="24">
        <v>0.14000000000000001</v>
      </c>
      <c r="J152" s="24">
        <v>7.5999999999999998E-2</v>
      </c>
      <c r="K152" s="24">
        <v>1.085</v>
      </c>
      <c r="L152" s="24">
        <v>189.03</v>
      </c>
      <c r="M152" s="24">
        <v>154.87</v>
      </c>
      <c r="N152" s="24">
        <v>16.760000000000002</v>
      </c>
      <c r="O152" s="24">
        <v>1.19</v>
      </c>
    </row>
    <row r="153" spans="1:15" ht="15.75" thickBot="1" x14ac:dyDescent="0.3">
      <c r="A153" s="28">
        <v>378</v>
      </c>
      <c r="B153" s="29" t="s">
        <v>29</v>
      </c>
      <c r="C153" s="30">
        <v>200</v>
      </c>
      <c r="D153" s="32">
        <v>1.7</v>
      </c>
      <c r="E153" s="37">
        <v>1.65</v>
      </c>
      <c r="F153" s="32">
        <v>13.4</v>
      </c>
      <c r="G153" s="37">
        <v>75.25</v>
      </c>
      <c r="H153" s="38">
        <v>2.1000000000000001E-2</v>
      </c>
      <c r="I153" s="32">
        <v>0.75</v>
      </c>
      <c r="J153" s="32">
        <v>10.000999999999999</v>
      </c>
      <c r="K153" s="37"/>
      <c r="L153" s="32">
        <v>65.78</v>
      </c>
      <c r="M153" s="37">
        <v>53.74</v>
      </c>
      <c r="N153" s="32">
        <v>11.4</v>
      </c>
      <c r="O153" s="39">
        <v>0.9</v>
      </c>
    </row>
    <row r="154" spans="1:15" ht="15.75" thickBot="1" x14ac:dyDescent="0.3">
      <c r="A154" s="40" t="s">
        <v>30</v>
      </c>
      <c r="B154" s="84" t="s">
        <v>48</v>
      </c>
      <c r="C154" s="30" t="s">
        <v>49</v>
      </c>
      <c r="D154" s="24">
        <v>2.5</v>
      </c>
      <c r="E154" s="24">
        <v>1.2</v>
      </c>
      <c r="F154" s="24">
        <v>13.1</v>
      </c>
      <c r="G154" s="24">
        <v>73</v>
      </c>
      <c r="H154" s="24"/>
      <c r="I154" s="24"/>
      <c r="J154" s="24"/>
      <c r="K154" s="24">
        <v>2.25</v>
      </c>
      <c r="L154" s="24"/>
      <c r="M154" s="24"/>
      <c r="N154" s="24"/>
      <c r="O154" s="24">
        <v>0.18</v>
      </c>
    </row>
    <row r="155" spans="1:15" ht="15.75" thickBot="1" x14ac:dyDescent="0.3">
      <c r="A155" s="83"/>
      <c r="B155" s="84"/>
      <c r="C155" s="30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</row>
    <row r="156" spans="1:15" ht="15.75" thickBot="1" x14ac:dyDescent="0.3">
      <c r="A156" s="102" t="s">
        <v>33</v>
      </c>
      <c r="B156" s="98"/>
      <c r="C156" s="45">
        <f>C150+C152+C151+C153+C154+C155</f>
        <v>570</v>
      </c>
      <c r="D156" s="45">
        <f t="shared" ref="D156:O156" si="19">D150+D152+D151+D153+D154+D155</f>
        <v>17.799999999999997</v>
      </c>
      <c r="E156" s="45">
        <f t="shared" si="19"/>
        <v>27.349999999999998</v>
      </c>
      <c r="F156" s="45">
        <f t="shared" si="19"/>
        <v>83.07</v>
      </c>
      <c r="G156" s="45">
        <f t="shared" si="19"/>
        <v>649.99</v>
      </c>
      <c r="H156" s="45">
        <f t="shared" si="19"/>
        <v>0.14399999999999999</v>
      </c>
      <c r="I156" s="45">
        <f t="shared" si="19"/>
        <v>2.89</v>
      </c>
      <c r="J156" s="45">
        <f t="shared" si="19"/>
        <v>10.136999999999999</v>
      </c>
      <c r="K156" s="45">
        <f t="shared" si="19"/>
        <v>4.3049999999999997</v>
      </c>
      <c r="L156" s="45">
        <f t="shared" si="19"/>
        <v>263.21000000000004</v>
      </c>
      <c r="M156" s="45">
        <f t="shared" si="19"/>
        <v>221.70000000000002</v>
      </c>
      <c r="N156" s="45">
        <f t="shared" si="19"/>
        <v>32.160000000000004</v>
      </c>
      <c r="O156" s="45">
        <f t="shared" si="19"/>
        <v>2.444</v>
      </c>
    </row>
    <row r="157" spans="1:15" ht="15.75" thickBot="1" x14ac:dyDescent="0.3">
      <c r="A157" s="121" t="s">
        <v>34</v>
      </c>
      <c r="B157" s="90"/>
      <c r="C157" s="47"/>
      <c r="D157" s="90"/>
      <c r="E157" s="90"/>
      <c r="F157" s="90"/>
      <c r="G157" s="90"/>
      <c r="H157" s="90"/>
      <c r="I157" s="90"/>
      <c r="J157" s="90"/>
      <c r="K157" s="90"/>
      <c r="L157" s="90"/>
      <c r="M157" s="90"/>
      <c r="N157" s="90"/>
      <c r="O157" s="109"/>
    </row>
    <row r="158" spans="1:15" ht="15.75" thickBot="1" x14ac:dyDescent="0.3">
      <c r="A158" s="28">
        <v>51</v>
      </c>
      <c r="B158" s="91" t="s">
        <v>86</v>
      </c>
      <c r="C158" s="28">
        <v>100</v>
      </c>
      <c r="D158" s="24">
        <v>11.4</v>
      </c>
      <c r="E158" s="24">
        <v>11.04</v>
      </c>
      <c r="F158" s="24">
        <v>43.08</v>
      </c>
      <c r="G158" s="24">
        <v>317.31</v>
      </c>
      <c r="H158" s="24">
        <v>0.112</v>
      </c>
      <c r="I158" s="24">
        <v>0.14000000000000001</v>
      </c>
      <c r="J158" s="24">
        <v>7.5999999999999998E-2</v>
      </c>
      <c r="K158" s="24">
        <v>1.085</v>
      </c>
      <c r="L158" s="24">
        <v>189.03</v>
      </c>
      <c r="M158" s="24">
        <v>154.87</v>
      </c>
      <c r="N158" s="24">
        <v>16.760000000000002</v>
      </c>
      <c r="O158" s="24">
        <v>1.19</v>
      </c>
    </row>
    <row r="159" spans="1:15" ht="90" thickBot="1" x14ac:dyDescent="0.3">
      <c r="A159" s="28">
        <v>88</v>
      </c>
      <c r="B159" s="110" t="s">
        <v>87</v>
      </c>
      <c r="C159" s="81">
        <v>250</v>
      </c>
      <c r="D159" s="128">
        <v>4.2</v>
      </c>
      <c r="E159" s="128">
        <v>5.42</v>
      </c>
      <c r="F159" s="128">
        <v>13.74</v>
      </c>
      <c r="G159" s="128">
        <v>120.52</v>
      </c>
      <c r="H159" s="128">
        <v>0.113</v>
      </c>
      <c r="I159" s="128">
        <v>16.760000000000002</v>
      </c>
      <c r="J159" s="128">
        <v>5.0000000000000001E-3</v>
      </c>
      <c r="K159" s="51">
        <v>1.494</v>
      </c>
      <c r="L159" s="122">
        <v>15.12</v>
      </c>
      <c r="M159" s="128">
        <v>75.66</v>
      </c>
      <c r="N159" s="128">
        <v>24.92</v>
      </c>
      <c r="O159" s="129">
        <v>0.99</v>
      </c>
    </row>
    <row r="160" spans="1:15" ht="26.25" thickBot="1" x14ac:dyDescent="0.3">
      <c r="A160" s="28" t="s">
        <v>26</v>
      </c>
      <c r="B160" s="33" t="s">
        <v>88</v>
      </c>
      <c r="C160" s="30" t="s">
        <v>49</v>
      </c>
      <c r="D160" s="41">
        <v>12.37</v>
      </c>
      <c r="E160" s="41">
        <v>12.33</v>
      </c>
      <c r="F160" s="41">
        <v>16.670000000000002</v>
      </c>
      <c r="G160" s="41">
        <v>227.12</v>
      </c>
      <c r="H160" s="41">
        <v>0.221</v>
      </c>
      <c r="I160" s="41">
        <v>1.1499999999999999</v>
      </c>
      <c r="J160" s="41">
        <v>5.0000000000000001E-3</v>
      </c>
      <c r="K160" s="120">
        <v>2.88</v>
      </c>
      <c r="L160" s="28">
        <v>42.05</v>
      </c>
      <c r="M160" s="41">
        <v>162.63999999999999</v>
      </c>
      <c r="N160" s="41">
        <v>36.26</v>
      </c>
      <c r="O160" s="42">
        <v>1.18</v>
      </c>
    </row>
    <row r="161" spans="1:15" ht="39" thickBot="1" x14ac:dyDescent="0.3">
      <c r="A161" s="28">
        <v>312</v>
      </c>
      <c r="B161" s="92" t="s">
        <v>75</v>
      </c>
      <c r="C161" s="83">
        <v>180</v>
      </c>
      <c r="D161" s="41">
        <v>3.98</v>
      </c>
      <c r="E161" s="41">
        <v>7.31</v>
      </c>
      <c r="F161" s="41">
        <v>26.52</v>
      </c>
      <c r="G161" s="41">
        <v>187.83</v>
      </c>
      <c r="H161" s="41">
        <v>0.19700000000000001</v>
      </c>
      <c r="I161" s="41">
        <v>31.16</v>
      </c>
      <c r="J161" s="41">
        <v>5.6319999999999997</v>
      </c>
      <c r="K161" s="41">
        <v>0.23400000000000001</v>
      </c>
      <c r="L161" s="41">
        <v>51.2</v>
      </c>
      <c r="M161" s="41">
        <v>116.72</v>
      </c>
      <c r="N161" s="41">
        <v>39.340000000000003</v>
      </c>
      <c r="O161" s="42">
        <v>1.43</v>
      </c>
    </row>
    <row r="162" spans="1:15" ht="15.75" thickBot="1" x14ac:dyDescent="0.3">
      <c r="A162" s="28">
        <v>349</v>
      </c>
      <c r="B162" s="35" t="s">
        <v>89</v>
      </c>
      <c r="C162" s="30">
        <v>200</v>
      </c>
      <c r="D162" s="41">
        <v>0.57999999999999996</v>
      </c>
      <c r="E162" s="41">
        <v>0.1</v>
      </c>
      <c r="F162" s="41">
        <v>20.86</v>
      </c>
      <c r="G162" s="41">
        <v>86.65</v>
      </c>
      <c r="H162" s="41">
        <v>1.105</v>
      </c>
      <c r="I162" s="41"/>
      <c r="J162" s="41">
        <v>3.0000000000000001E-3</v>
      </c>
      <c r="K162" s="41">
        <v>2.1589999999999998</v>
      </c>
      <c r="L162" s="41">
        <v>7.91</v>
      </c>
      <c r="M162" s="41">
        <v>2.2610000000000001</v>
      </c>
      <c r="N162" s="41">
        <v>3.25</v>
      </c>
      <c r="O162" s="42">
        <v>2.5499999999999998</v>
      </c>
    </row>
    <row r="163" spans="1:15" ht="15.75" thickBot="1" x14ac:dyDescent="0.3">
      <c r="A163" s="40" t="s">
        <v>30</v>
      </c>
      <c r="B163" s="29" t="s">
        <v>40</v>
      </c>
      <c r="C163" s="30">
        <v>50</v>
      </c>
      <c r="D163" s="41">
        <v>3.46</v>
      </c>
      <c r="E163" s="41">
        <v>0.48</v>
      </c>
      <c r="F163" s="41">
        <v>25.22</v>
      </c>
      <c r="G163" s="41">
        <v>118.76</v>
      </c>
      <c r="H163" s="41">
        <v>0.08</v>
      </c>
      <c r="I163" s="41">
        <v>0</v>
      </c>
      <c r="J163" s="41">
        <v>0.3</v>
      </c>
      <c r="K163" s="41">
        <v>1.1399999999999999</v>
      </c>
      <c r="L163" s="41">
        <v>16.32</v>
      </c>
      <c r="M163" s="41">
        <v>96</v>
      </c>
      <c r="N163" s="41">
        <v>25.22</v>
      </c>
      <c r="O163" s="42">
        <v>2.2000000000000002</v>
      </c>
    </row>
    <row r="164" spans="1:15" ht="15.75" thickBot="1" x14ac:dyDescent="0.3">
      <c r="A164" s="102" t="s">
        <v>41</v>
      </c>
      <c r="B164" s="98"/>
      <c r="C164" s="45">
        <f>C158+C159+C160+C161+C162+C163</f>
        <v>880</v>
      </c>
      <c r="D164" s="100">
        <f t="shared" ref="D164:O164" si="20">SUM(D158:D163)</f>
        <v>35.99</v>
      </c>
      <c r="E164" s="100">
        <f t="shared" si="20"/>
        <v>36.68</v>
      </c>
      <c r="F164" s="100">
        <f t="shared" si="20"/>
        <v>146.09</v>
      </c>
      <c r="G164" s="130">
        <f t="shared" si="20"/>
        <v>1058.19</v>
      </c>
      <c r="H164" s="130">
        <f t="shared" si="20"/>
        <v>1.8280000000000001</v>
      </c>
      <c r="I164" s="130">
        <f t="shared" si="20"/>
        <v>49.21</v>
      </c>
      <c r="J164" s="130">
        <f t="shared" si="20"/>
        <v>6.0209999999999999</v>
      </c>
      <c r="K164" s="130">
        <f t="shared" si="20"/>
        <v>8.9919999999999991</v>
      </c>
      <c r="L164" s="130">
        <f t="shared" si="20"/>
        <v>321.63</v>
      </c>
      <c r="M164" s="130">
        <f t="shared" si="20"/>
        <v>608.15099999999995</v>
      </c>
      <c r="N164" s="130">
        <f t="shared" si="20"/>
        <v>145.75</v>
      </c>
      <c r="O164" s="130">
        <f t="shared" si="20"/>
        <v>9.5399999999999991</v>
      </c>
    </row>
    <row r="165" spans="1:15" ht="15.75" thickBot="1" x14ac:dyDescent="0.3">
      <c r="A165" s="102" t="s">
        <v>42</v>
      </c>
      <c r="B165" s="103"/>
      <c r="C165" s="131">
        <f t="shared" ref="C165:O165" si="21">C156+C164</f>
        <v>1450</v>
      </c>
      <c r="D165" s="132">
        <f t="shared" si="21"/>
        <v>53.79</v>
      </c>
      <c r="E165" s="132">
        <f t="shared" si="21"/>
        <v>64.03</v>
      </c>
      <c r="F165" s="132">
        <f t="shared" si="21"/>
        <v>229.16</v>
      </c>
      <c r="G165" s="132">
        <f t="shared" si="21"/>
        <v>1708.18</v>
      </c>
      <c r="H165" s="132">
        <f t="shared" si="21"/>
        <v>1.972</v>
      </c>
      <c r="I165" s="132">
        <f t="shared" si="21"/>
        <v>52.1</v>
      </c>
      <c r="J165" s="132">
        <f t="shared" si="21"/>
        <v>16.157999999999998</v>
      </c>
      <c r="K165" s="132">
        <f t="shared" si="21"/>
        <v>13.296999999999999</v>
      </c>
      <c r="L165" s="132">
        <f t="shared" si="21"/>
        <v>584.84</v>
      </c>
      <c r="M165" s="132">
        <f t="shared" si="21"/>
        <v>829.851</v>
      </c>
      <c r="N165" s="132">
        <f t="shared" si="21"/>
        <v>177.91</v>
      </c>
      <c r="O165" s="132">
        <f t="shared" si="21"/>
        <v>11.983999999999998</v>
      </c>
    </row>
    <row r="166" spans="1:15" x14ac:dyDescent="0.25">
      <c r="A166" s="3" t="s">
        <v>1</v>
      </c>
      <c r="B166" s="4" t="s">
        <v>2</v>
      </c>
      <c r="C166" s="5"/>
      <c r="D166" s="6"/>
      <c r="E166" s="6"/>
      <c r="F166" s="6"/>
      <c r="G166" s="6"/>
      <c r="H166" s="105"/>
      <c r="I166" s="105"/>
      <c r="J166" s="106"/>
      <c r="K166" s="106"/>
      <c r="L166" s="106"/>
      <c r="M166" s="106"/>
      <c r="N166" s="106"/>
      <c r="O166" s="106"/>
    </row>
    <row r="167" spans="1:15" x14ac:dyDescent="0.25">
      <c r="A167" s="3" t="s">
        <v>3</v>
      </c>
      <c r="B167" s="4" t="s">
        <v>54</v>
      </c>
      <c r="C167" s="5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</row>
    <row r="168" spans="1:15" ht="15.75" thickBot="1" x14ac:dyDescent="0.3">
      <c r="A168" s="3" t="s">
        <v>5</v>
      </c>
      <c r="B168" s="4">
        <v>2</v>
      </c>
      <c r="C168" s="5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</row>
    <row r="169" spans="1:15" ht="15.75" thickBot="1" x14ac:dyDescent="0.3">
      <c r="A169" s="9" t="s">
        <v>6</v>
      </c>
      <c r="B169" s="10" t="s">
        <v>7</v>
      </c>
      <c r="C169" s="11" t="s">
        <v>8</v>
      </c>
      <c r="D169" s="12" t="s">
        <v>9</v>
      </c>
      <c r="E169" s="12"/>
      <c r="F169" s="13"/>
      <c r="G169" s="14" t="s">
        <v>10</v>
      </c>
      <c r="H169" s="15" t="s">
        <v>11</v>
      </c>
      <c r="I169" s="12"/>
      <c r="J169" s="12"/>
      <c r="K169" s="13"/>
      <c r="L169" s="15" t="s">
        <v>12</v>
      </c>
      <c r="M169" s="12"/>
      <c r="N169" s="12"/>
      <c r="O169" s="13"/>
    </row>
    <row r="170" spans="1:15" ht="15.75" thickBot="1" x14ac:dyDescent="0.3">
      <c r="A170" s="16" t="s">
        <v>13</v>
      </c>
      <c r="B170" s="17"/>
      <c r="C170" s="18"/>
      <c r="D170" s="19" t="s">
        <v>14</v>
      </c>
      <c r="E170" s="19" t="s">
        <v>15</v>
      </c>
      <c r="F170" s="19" t="s">
        <v>16</v>
      </c>
      <c r="G170" s="20"/>
      <c r="H170" s="19" t="s">
        <v>17</v>
      </c>
      <c r="I170" s="19" t="s">
        <v>18</v>
      </c>
      <c r="J170" s="19" t="s">
        <v>19</v>
      </c>
      <c r="K170" s="19" t="s">
        <v>20</v>
      </c>
      <c r="L170" s="19" t="s">
        <v>21</v>
      </c>
      <c r="M170" s="19" t="s">
        <v>22</v>
      </c>
      <c r="N170" s="19" t="s">
        <v>23</v>
      </c>
      <c r="O170" s="19" t="s">
        <v>24</v>
      </c>
    </row>
    <row r="171" spans="1:15" ht="15.75" thickBot="1" x14ac:dyDescent="0.3">
      <c r="A171" s="21">
        <v>1</v>
      </c>
      <c r="B171" s="22">
        <v>2</v>
      </c>
      <c r="C171" s="28">
        <v>3</v>
      </c>
      <c r="D171" s="24">
        <v>4</v>
      </c>
      <c r="E171" s="24">
        <v>5</v>
      </c>
      <c r="F171" s="24">
        <v>6</v>
      </c>
      <c r="G171" s="24">
        <v>7</v>
      </c>
      <c r="H171" s="24">
        <v>8</v>
      </c>
      <c r="I171" s="24">
        <v>9</v>
      </c>
      <c r="J171" s="24">
        <v>10</v>
      </c>
      <c r="K171" s="24">
        <v>11</v>
      </c>
      <c r="L171" s="24">
        <v>12</v>
      </c>
      <c r="M171" s="24">
        <v>13</v>
      </c>
      <c r="N171" s="24">
        <v>14</v>
      </c>
      <c r="O171" s="24">
        <v>15</v>
      </c>
    </row>
    <row r="172" spans="1:15" ht="15.75" thickBot="1" x14ac:dyDescent="0.3">
      <c r="A172" s="121" t="s">
        <v>25</v>
      </c>
      <c r="B172" s="90"/>
      <c r="C172" s="47"/>
      <c r="D172" s="90"/>
      <c r="E172" s="90"/>
      <c r="F172" s="90"/>
      <c r="G172" s="90"/>
      <c r="H172" s="90"/>
      <c r="I172" s="90"/>
      <c r="J172" s="90"/>
      <c r="K172" s="90"/>
      <c r="L172" s="90"/>
      <c r="M172" s="90"/>
      <c r="N172" s="90"/>
      <c r="O172" s="109"/>
    </row>
    <row r="173" spans="1:15" ht="15.75" thickBot="1" x14ac:dyDescent="0.3">
      <c r="A173" s="28">
        <v>71</v>
      </c>
      <c r="B173" s="91" t="s">
        <v>44</v>
      </c>
      <c r="C173" s="30">
        <v>30</v>
      </c>
      <c r="D173" s="24">
        <v>0.2</v>
      </c>
      <c r="E173" s="24">
        <v>1.83</v>
      </c>
      <c r="F173" s="24">
        <v>0.54</v>
      </c>
      <c r="G173" s="24">
        <v>19.04</v>
      </c>
      <c r="H173" s="24">
        <v>8.9999999999999993E-3</v>
      </c>
      <c r="I173" s="24">
        <v>2</v>
      </c>
      <c r="J173" s="24">
        <v>0</v>
      </c>
      <c r="K173" s="24">
        <v>0.82</v>
      </c>
      <c r="L173" s="24">
        <v>4.8</v>
      </c>
      <c r="M173" s="24">
        <v>8.59</v>
      </c>
      <c r="N173" s="24">
        <v>4</v>
      </c>
      <c r="O173" s="24">
        <v>0.14399999999999999</v>
      </c>
    </row>
    <row r="174" spans="1:15" ht="39" thickBot="1" x14ac:dyDescent="0.3">
      <c r="A174" s="28" t="s">
        <v>26</v>
      </c>
      <c r="B174" s="92" t="s">
        <v>90</v>
      </c>
      <c r="C174" s="30">
        <v>200</v>
      </c>
      <c r="D174" s="39">
        <v>20.190000000000001</v>
      </c>
      <c r="E174" s="39">
        <v>22.53</v>
      </c>
      <c r="F174" s="39">
        <v>3.59</v>
      </c>
      <c r="G174" s="39">
        <v>297.89</v>
      </c>
      <c r="H174" s="39">
        <v>0.14699999999999999</v>
      </c>
      <c r="I174" s="39">
        <v>0.38</v>
      </c>
      <c r="J174" s="39">
        <v>0.54500000000000004</v>
      </c>
      <c r="K174" s="39">
        <v>0.86799999999999999</v>
      </c>
      <c r="L174" s="39">
        <v>145.88999999999999</v>
      </c>
      <c r="M174" s="39">
        <v>323.77300000000002</v>
      </c>
      <c r="N174" s="39">
        <v>23.55</v>
      </c>
      <c r="O174" s="39">
        <v>3.81</v>
      </c>
    </row>
    <row r="175" spans="1:15" ht="39" thickBot="1" x14ac:dyDescent="0.3">
      <c r="A175" s="28">
        <v>382</v>
      </c>
      <c r="B175" s="92" t="s">
        <v>57</v>
      </c>
      <c r="C175" s="30">
        <v>200</v>
      </c>
      <c r="D175" s="39">
        <v>3.97</v>
      </c>
      <c r="E175" s="39">
        <v>3.8</v>
      </c>
      <c r="F175" s="39">
        <v>16.09</v>
      </c>
      <c r="G175" s="39">
        <v>114.43</v>
      </c>
      <c r="H175" s="39">
        <v>2.4E-2</v>
      </c>
      <c r="I175" s="39">
        <v>0.6</v>
      </c>
      <c r="J175" s="39">
        <v>1.4999999999999999E-2</v>
      </c>
      <c r="K175" s="39">
        <v>1.2E-2</v>
      </c>
      <c r="L175" s="39">
        <v>126.45</v>
      </c>
      <c r="M175" s="39">
        <v>117.2</v>
      </c>
      <c r="N175" s="39">
        <v>31</v>
      </c>
      <c r="O175" s="39">
        <v>1.01</v>
      </c>
    </row>
    <row r="176" spans="1:15" ht="39" thickBot="1" x14ac:dyDescent="0.3">
      <c r="A176" s="40" t="s">
        <v>30</v>
      </c>
      <c r="B176" s="92" t="s">
        <v>47</v>
      </c>
      <c r="C176" s="30">
        <v>50</v>
      </c>
      <c r="D176" s="41">
        <v>5.84</v>
      </c>
      <c r="E176" s="42">
        <v>0.48</v>
      </c>
      <c r="F176" s="24">
        <v>23.9</v>
      </c>
      <c r="G176" s="24">
        <v>116.28</v>
      </c>
      <c r="H176" s="24">
        <v>0.2</v>
      </c>
      <c r="I176" s="24">
        <v>9.8000000000000004E-2</v>
      </c>
      <c r="J176" s="24">
        <v>0</v>
      </c>
      <c r="K176" s="24">
        <v>0</v>
      </c>
      <c r="L176" s="24">
        <v>61.84</v>
      </c>
      <c r="M176" s="24">
        <v>63.76</v>
      </c>
      <c r="N176" s="24">
        <v>40.06</v>
      </c>
      <c r="O176" s="24">
        <v>1.78</v>
      </c>
    </row>
    <row r="177" spans="1:15" ht="15.75" thickBot="1" x14ac:dyDescent="0.3">
      <c r="A177" s="40" t="s">
        <v>30</v>
      </c>
      <c r="B177" s="91" t="s">
        <v>31</v>
      </c>
      <c r="C177" s="30" t="s">
        <v>32</v>
      </c>
      <c r="D177" s="41">
        <v>0.56000000000000005</v>
      </c>
      <c r="E177" s="42">
        <v>0.56000000000000005</v>
      </c>
      <c r="F177" s="24">
        <v>13.72</v>
      </c>
      <c r="G177" s="24">
        <v>62.16</v>
      </c>
      <c r="H177" s="24"/>
      <c r="I177" s="24">
        <v>14</v>
      </c>
      <c r="J177" s="24"/>
      <c r="K177" s="24">
        <v>0.28000000000000003</v>
      </c>
      <c r="L177" s="24">
        <v>22.4</v>
      </c>
      <c r="M177" s="24">
        <v>15.4</v>
      </c>
      <c r="N177" s="24">
        <v>12.6</v>
      </c>
      <c r="O177" s="24">
        <v>3.08</v>
      </c>
    </row>
    <row r="178" spans="1:15" ht="15.75" thickBot="1" x14ac:dyDescent="0.3">
      <c r="A178" s="83"/>
      <c r="B178" s="84"/>
      <c r="C178" s="30"/>
      <c r="D178" s="133"/>
      <c r="E178" s="134"/>
      <c r="F178" s="39"/>
      <c r="G178" s="39"/>
      <c r="H178" s="39"/>
      <c r="I178" s="39"/>
      <c r="J178" s="39"/>
      <c r="K178" s="39"/>
      <c r="L178" s="39"/>
      <c r="M178" s="39"/>
      <c r="N178" s="39"/>
      <c r="O178" s="39"/>
    </row>
    <row r="179" spans="1:15" ht="15.75" thickBot="1" x14ac:dyDescent="0.3">
      <c r="A179" s="85" t="s">
        <v>33</v>
      </c>
      <c r="B179" s="98"/>
      <c r="C179" s="45">
        <f>C173+C174+C175+C176+C177</f>
        <v>620</v>
      </c>
      <c r="D179" s="45">
        <f t="shared" ref="D179:O179" si="22">D173+D174+D175+D176+D177</f>
        <v>30.759999999999998</v>
      </c>
      <c r="E179" s="45">
        <f t="shared" si="22"/>
        <v>29.2</v>
      </c>
      <c r="F179" s="45">
        <f t="shared" si="22"/>
        <v>57.839999999999996</v>
      </c>
      <c r="G179" s="45">
        <f t="shared" si="22"/>
        <v>609.79999999999995</v>
      </c>
      <c r="H179" s="45">
        <f t="shared" si="22"/>
        <v>0.38</v>
      </c>
      <c r="I179" s="45">
        <f t="shared" si="22"/>
        <v>17.077999999999999</v>
      </c>
      <c r="J179" s="45">
        <f t="shared" si="22"/>
        <v>0.56000000000000005</v>
      </c>
      <c r="K179" s="45">
        <f t="shared" si="22"/>
        <v>1.98</v>
      </c>
      <c r="L179" s="45">
        <f t="shared" si="22"/>
        <v>361.38</v>
      </c>
      <c r="M179" s="45">
        <f t="shared" si="22"/>
        <v>528.72299999999996</v>
      </c>
      <c r="N179" s="45">
        <f t="shared" si="22"/>
        <v>111.21</v>
      </c>
      <c r="O179" s="45">
        <f t="shared" si="22"/>
        <v>9.8240000000000016</v>
      </c>
    </row>
    <row r="180" spans="1:15" ht="15.75" thickBot="1" x14ac:dyDescent="0.3">
      <c r="A180" s="121" t="s">
        <v>34</v>
      </c>
      <c r="B180" s="90"/>
      <c r="C180" s="47"/>
      <c r="D180" s="90"/>
      <c r="E180" s="90"/>
      <c r="F180" s="90"/>
      <c r="G180" s="90"/>
      <c r="H180" s="90"/>
      <c r="I180" s="90"/>
      <c r="J180" s="90"/>
      <c r="K180" s="90"/>
      <c r="L180" s="90"/>
      <c r="M180" s="90"/>
      <c r="N180" s="90"/>
      <c r="O180" s="109"/>
    </row>
    <row r="181" spans="1:15" ht="15.75" thickBot="1" x14ac:dyDescent="0.3">
      <c r="A181" s="28">
        <v>45</v>
      </c>
      <c r="B181" s="91" t="s">
        <v>35</v>
      </c>
      <c r="C181" s="28">
        <v>100</v>
      </c>
      <c r="D181" s="22">
        <v>1.55</v>
      </c>
      <c r="E181" s="28">
        <v>5.08</v>
      </c>
      <c r="F181" s="22">
        <v>9.39</v>
      </c>
      <c r="G181" s="28">
        <v>89.54</v>
      </c>
      <c r="H181" s="95">
        <v>0.03</v>
      </c>
      <c r="I181" s="28">
        <v>36.049999999999997</v>
      </c>
      <c r="J181" s="22"/>
      <c r="K181" s="28">
        <v>40.770000000000003</v>
      </c>
      <c r="L181" s="22">
        <v>40.770000000000003</v>
      </c>
      <c r="M181" s="28">
        <v>30.09</v>
      </c>
      <c r="N181" s="22">
        <v>16.440000000000001</v>
      </c>
      <c r="O181" s="28">
        <v>0.56000000000000005</v>
      </c>
    </row>
    <row r="182" spans="1:15" ht="15.75" thickBot="1" x14ac:dyDescent="0.3">
      <c r="A182" s="28">
        <v>102</v>
      </c>
      <c r="B182" s="91" t="s">
        <v>36</v>
      </c>
      <c r="C182" s="28">
        <v>250</v>
      </c>
      <c r="D182" s="24">
        <v>6.99</v>
      </c>
      <c r="E182" s="24">
        <v>6.51</v>
      </c>
      <c r="F182" s="24">
        <v>19.28</v>
      </c>
      <c r="G182" s="22">
        <v>163.61000000000001</v>
      </c>
      <c r="H182" s="28">
        <v>0.251</v>
      </c>
      <c r="I182" s="24">
        <v>11.5</v>
      </c>
      <c r="J182" s="24"/>
      <c r="K182" s="24">
        <v>2.41</v>
      </c>
      <c r="L182" s="24">
        <v>29.08</v>
      </c>
      <c r="M182" s="24">
        <v>97.9</v>
      </c>
      <c r="N182" s="24">
        <v>35.799999999999997</v>
      </c>
      <c r="O182" s="24">
        <v>2.11</v>
      </c>
    </row>
    <row r="183" spans="1:15" ht="15.75" thickBot="1" x14ac:dyDescent="0.3">
      <c r="A183" s="28">
        <v>260</v>
      </c>
      <c r="B183" s="35" t="s">
        <v>91</v>
      </c>
      <c r="C183" s="28">
        <v>100</v>
      </c>
      <c r="D183" s="41">
        <v>15.43</v>
      </c>
      <c r="E183" s="41">
        <v>17.68</v>
      </c>
      <c r="F183" s="41">
        <v>3.74</v>
      </c>
      <c r="G183" s="41">
        <v>235.82</v>
      </c>
      <c r="H183" s="120"/>
      <c r="I183" s="28"/>
      <c r="J183" s="41"/>
      <c r="K183" s="41"/>
      <c r="L183" s="41"/>
      <c r="M183" s="41"/>
      <c r="N183" s="41"/>
      <c r="O183" s="42"/>
    </row>
    <row r="184" spans="1:15" ht="15.75" thickBot="1" x14ac:dyDescent="0.3">
      <c r="A184" s="28">
        <v>171</v>
      </c>
      <c r="B184" s="97" t="s">
        <v>61</v>
      </c>
      <c r="C184" s="28">
        <v>180</v>
      </c>
      <c r="D184" s="82">
        <v>4.3899999999999997</v>
      </c>
      <c r="E184" s="82">
        <v>4.97</v>
      </c>
      <c r="F184" s="82">
        <v>45.96</v>
      </c>
      <c r="G184" s="82">
        <v>246.11</v>
      </c>
      <c r="H184" s="95">
        <v>0.05</v>
      </c>
      <c r="I184" s="95"/>
      <c r="J184" s="82">
        <v>2.4E-2</v>
      </c>
      <c r="K184" s="82">
        <v>0.308</v>
      </c>
      <c r="L184" s="82">
        <v>6.4</v>
      </c>
      <c r="M184" s="82">
        <v>94.8</v>
      </c>
      <c r="N184" s="82">
        <v>31</v>
      </c>
      <c r="O184" s="95">
        <v>0.63</v>
      </c>
    </row>
    <row r="185" spans="1:15" ht="15.75" thickBot="1" x14ac:dyDescent="0.3">
      <c r="A185" s="28" t="s">
        <v>26</v>
      </c>
      <c r="B185" s="91" t="s">
        <v>92</v>
      </c>
      <c r="C185" s="30">
        <v>200</v>
      </c>
      <c r="D185" s="24">
        <v>0.19</v>
      </c>
      <c r="E185" s="24">
        <v>0.06</v>
      </c>
      <c r="F185" s="24">
        <v>19.600000000000001</v>
      </c>
      <c r="G185" s="24">
        <v>79.680000000000007</v>
      </c>
      <c r="H185" s="24"/>
      <c r="I185" s="24"/>
      <c r="J185" s="24"/>
      <c r="K185" s="24"/>
      <c r="L185" s="24">
        <v>3.93</v>
      </c>
      <c r="M185" s="24">
        <v>6.93</v>
      </c>
      <c r="N185" s="24"/>
      <c r="O185" s="24">
        <v>0.03</v>
      </c>
    </row>
    <row r="186" spans="1:15" ht="15.75" thickBot="1" x14ac:dyDescent="0.3">
      <c r="A186" s="40" t="s">
        <v>30</v>
      </c>
      <c r="B186" s="35" t="s">
        <v>40</v>
      </c>
      <c r="C186" s="30">
        <v>50</v>
      </c>
      <c r="D186" s="41">
        <v>3.46</v>
      </c>
      <c r="E186" s="41">
        <v>0.48</v>
      </c>
      <c r="F186" s="41">
        <v>25.22</v>
      </c>
      <c r="G186" s="41">
        <v>118.76</v>
      </c>
      <c r="H186" s="41">
        <v>0.08</v>
      </c>
      <c r="I186" s="41">
        <v>0</v>
      </c>
      <c r="J186" s="41">
        <v>0.3</v>
      </c>
      <c r="K186" s="41">
        <v>1.1399999999999999</v>
      </c>
      <c r="L186" s="41">
        <v>16.32</v>
      </c>
      <c r="M186" s="41">
        <v>96</v>
      </c>
      <c r="N186" s="41">
        <v>25.22</v>
      </c>
      <c r="O186" s="42">
        <v>2.2000000000000002</v>
      </c>
    </row>
    <row r="187" spans="1:15" ht="15.75" thickBot="1" x14ac:dyDescent="0.3">
      <c r="A187" s="43" t="s">
        <v>41</v>
      </c>
      <c r="B187" s="44"/>
      <c r="C187" s="45">
        <f>C181+C182+C76+C185+C186</f>
        <v>880</v>
      </c>
      <c r="D187" s="41">
        <f t="shared" ref="D187:O187" si="23">SUM(D181:D186)</f>
        <v>32.01</v>
      </c>
      <c r="E187" s="41">
        <f t="shared" si="23"/>
        <v>34.78</v>
      </c>
      <c r="F187" s="120">
        <f t="shared" si="23"/>
        <v>123.19</v>
      </c>
      <c r="G187" s="28">
        <f t="shared" si="23"/>
        <v>933.52</v>
      </c>
      <c r="H187" s="28">
        <f t="shared" si="23"/>
        <v>0.41100000000000003</v>
      </c>
      <c r="I187" s="120">
        <f t="shared" si="23"/>
        <v>47.55</v>
      </c>
      <c r="J187" s="28">
        <f t="shared" si="23"/>
        <v>0.32400000000000001</v>
      </c>
      <c r="K187" s="120">
        <f t="shared" si="23"/>
        <v>44.628000000000007</v>
      </c>
      <c r="L187" s="28">
        <f t="shared" si="23"/>
        <v>96.5</v>
      </c>
      <c r="M187" s="120">
        <f t="shared" si="23"/>
        <v>325.72000000000003</v>
      </c>
      <c r="N187" s="28">
        <f t="shared" si="23"/>
        <v>108.46</v>
      </c>
      <c r="O187" s="42">
        <f t="shared" si="23"/>
        <v>5.5299999999999994</v>
      </c>
    </row>
    <row r="188" spans="1:15" ht="15.75" thickBot="1" x14ac:dyDescent="0.3">
      <c r="A188" s="85" t="s">
        <v>42</v>
      </c>
      <c r="B188" s="98"/>
      <c r="C188" s="59">
        <f t="shared" ref="C188:O188" si="24">C179++C187</f>
        <v>1500</v>
      </c>
      <c r="D188" s="24">
        <f t="shared" si="24"/>
        <v>62.769999999999996</v>
      </c>
      <c r="E188" s="24">
        <f t="shared" si="24"/>
        <v>63.980000000000004</v>
      </c>
      <c r="F188" s="24">
        <f t="shared" si="24"/>
        <v>181.03</v>
      </c>
      <c r="G188" s="24">
        <f t="shared" si="24"/>
        <v>1543.32</v>
      </c>
      <c r="H188" s="24">
        <f t="shared" si="24"/>
        <v>0.79100000000000004</v>
      </c>
      <c r="I188" s="24">
        <f t="shared" si="24"/>
        <v>64.628</v>
      </c>
      <c r="J188" s="24">
        <f t="shared" si="24"/>
        <v>0.88400000000000012</v>
      </c>
      <c r="K188" s="24">
        <f t="shared" si="24"/>
        <v>46.608000000000004</v>
      </c>
      <c r="L188" s="24">
        <f t="shared" si="24"/>
        <v>457.88</v>
      </c>
      <c r="M188" s="24">
        <f t="shared" si="24"/>
        <v>854.44299999999998</v>
      </c>
      <c r="N188" s="24">
        <f t="shared" si="24"/>
        <v>219.67</v>
      </c>
      <c r="O188" s="24">
        <f t="shared" si="24"/>
        <v>15.354000000000001</v>
      </c>
    </row>
    <row r="189" spans="1:15" x14ac:dyDescent="0.25">
      <c r="A189" s="3" t="s">
        <v>1</v>
      </c>
      <c r="B189" s="4" t="s">
        <v>2</v>
      </c>
      <c r="C189" s="5"/>
      <c r="D189" s="6"/>
      <c r="E189" s="6"/>
      <c r="F189" s="6"/>
      <c r="G189" s="6"/>
      <c r="H189" s="105"/>
      <c r="I189" s="105"/>
      <c r="J189" s="106"/>
      <c r="K189" s="106"/>
      <c r="L189" s="106"/>
      <c r="M189" s="106"/>
      <c r="N189" s="106"/>
      <c r="O189" s="106"/>
    </row>
    <row r="190" spans="1:15" x14ac:dyDescent="0.25">
      <c r="A190" s="3" t="s">
        <v>93</v>
      </c>
      <c r="B190" s="4" t="s">
        <v>94</v>
      </c>
      <c r="C190" s="5"/>
      <c r="D190" s="6"/>
      <c r="E190" s="6"/>
      <c r="F190" s="6"/>
      <c r="G190" s="6"/>
      <c r="H190" s="7"/>
      <c r="I190" s="7"/>
      <c r="J190" s="7"/>
      <c r="K190" s="7"/>
      <c r="L190" s="7"/>
      <c r="M190" s="7"/>
      <c r="N190" s="7"/>
      <c r="O190" s="7"/>
    </row>
    <row r="191" spans="1:15" x14ac:dyDescent="0.25">
      <c r="A191" s="3" t="s">
        <v>3</v>
      </c>
      <c r="B191" s="4" t="s">
        <v>95</v>
      </c>
      <c r="C191" s="5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</row>
    <row r="192" spans="1:15" ht="15.75" thickBot="1" x14ac:dyDescent="0.3">
      <c r="A192" s="3" t="s">
        <v>5</v>
      </c>
      <c r="B192" s="4">
        <v>2</v>
      </c>
      <c r="C192" s="5"/>
      <c r="D192" s="6"/>
      <c r="E192" s="5"/>
      <c r="F192" s="6"/>
      <c r="G192" s="6"/>
      <c r="H192" s="6"/>
      <c r="I192" s="6"/>
      <c r="J192" s="6"/>
      <c r="K192" s="6"/>
      <c r="L192" s="6"/>
      <c r="M192" s="6"/>
      <c r="N192" s="6"/>
      <c r="O192" s="6"/>
    </row>
    <row r="193" spans="1:15" ht="15.75" thickBot="1" x14ac:dyDescent="0.3">
      <c r="A193" s="9" t="s">
        <v>6</v>
      </c>
      <c r="B193" s="10" t="s">
        <v>7</v>
      </c>
      <c r="C193" s="11" t="s">
        <v>8</v>
      </c>
      <c r="D193" s="135" t="s">
        <v>9</v>
      </c>
      <c r="E193" s="136"/>
      <c r="F193" s="137"/>
      <c r="G193" s="138" t="s">
        <v>10</v>
      </c>
      <c r="H193" s="15" t="s">
        <v>11</v>
      </c>
      <c r="I193" s="12"/>
      <c r="J193" s="12"/>
      <c r="K193" s="13"/>
      <c r="L193" s="15" t="s">
        <v>12</v>
      </c>
      <c r="M193" s="12"/>
      <c r="N193" s="12"/>
      <c r="O193" s="13"/>
    </row>
    <row r="194" spans="1:15" ht="15.75" thickBot="1" x14ac:dyDescent="0.3">
      <c r="A194" s="16" t="s">
        <v>13</v>
      </c>
      <c r="B194" s="17"/>
      <c r="C194" s="18"/>
      <c r="D194" s="19" t="s">
        <v>14</v>
      </c>
      <c r="E194" s="19" t="s">
        <v>15</v>
      </c>
      <c r="F194" s="19" t="s">
        <v>16</v>
      </c>
      <c r="G194" s="20"/>
      <c r="H194" s="19" t="s">
        <v>17</v>
      </c>
      <c r="I194" s="19" t="s">
        <v>18</v>
      </c>
      <c r="J194" s="19" t="s">
        <v>19</v>
      </c>
      <c r="K194" s="19" t="s">
        <v>20</v>
      </c>
      <c r="L194" s="19" t="s">
        <v>21</v>
      </c>
      <c r="M194" s="19" t="s">
        <v>22</v>
      </c>
      <c r="N194" s="19" t="s">
        <v>23</v>
      </c>
      <c r="O194" s="19" t="s">
        <v>24</v>
      </c>
    </row>
    <row r="195" spans="1:15" ht="15.75" thickBot="1" x14ac:dyDescent="0.3">
      <c r="A195" s="21">
        <v>1</v>
      </c>
      <c r="B195" s="22">
        <v>2</v>
      </c>
      <c r="C195" s="28">
        <v>3</v>
      </c>
      <c r="D195" s="24">
        <v>4</v>
      </c>
      <c r="E195" s="24">
        <v>5</v>
      </c>
      <c r="F195" s="24">
        <v>6</v>
      </c>
      <c r="G195" s="24">
        <v>7</v>
      </c>
      <c r="H195" s="24">
        <v>8</v>
      </c>
      <c r="I195" s="24">
        <v>9</v>
      </c>
      <c r="J195" s="24">
        <v>10</v>
      </c>
      <c r="K195" s="24">
        <v>11</v>
      </c>
      <c r="L195" s="24">
        <v>12</v>
      </c>
      <c r="M195" s="24">
        <v>13</v>
      </c>
      <c r="N195" s="24">
        <v>14</v>
      </c>
      <c r="O195" s="24">
        <v>15</v>
      </c>
    </row>
    <row r="196" spans="1:15" ht="15.75" thickBot="1" x14ac:dyDescent="0.3">
      <c r="A196" s="121" t="s">
        <v>25</v>
      </c>
      <c r="B196" s="90"/>
      <c r="C196" s="47"/>
      <c r="D196" s="90"/>
      <c r="E196" s="90"/>
      <c r="F196" s="90"/>
      <c r="G196" s="90"/>
      <c r="H196" s="90"/>
      <c r="I196" s="90"/>
      <c r="J196" s="90"/>
      <c r="K196" s="90"/>
      <c r="L196" s="90"/>
      <c r="M196" s="90"/>
      <c r="N196" s="90"/>
      <c r="O196" s="109"/>
    </row>
    <row r="197" spans="1:15" ht="90" thickBot="1" x14ac:dyDescent="0.3">
      <c r="A197" s="28">
        <v>580</v>
      </c>
      <c r="B197" s="54" t="s">
        <v>37</v>
      </c>
      <c r="C197" s="30">
        <v>100</v>
      </c>
      <c r="D197" s="42">
        <v>11.95</v>
      </c>
      <c r="E197" s="24">
        <v>12.36</v>
      </c>
      <c r="F197" s="24">
        <v>2.79</v>
      </c>
      <c r="G197" s="24">
        <v>170.22</v>
      </c>
      <c r="H197" s="24">
        <v>1.4999999999999999E-2</v>
      </c>
      <c r="I197" s="24">
        <v>1.31</v>
      </c>
      <c r="J197" s="24">
        <v>4.4139999999999997</v>
      </c>
      <c r="K197" s="24">
        <v>0.11899999999999999</v>
      </c>
      <c r="L197" s="24">
        <v>3.35</v>
      </c>
      <c r="M197" s="24">
        <v>6.601</v>
      </c>
      <c r="N197" s="24">
        <v>12.92</v>
      </c>
      <c r="O197" s="24">
        <v>0.21</v>
      </c>
    </row>
    <row r="198" spans="1:15" ht="51.75" thickBot="1" x14ac:dyDescent="0.3">
      <c r="A198" s="28">
        <v>171</v>
      </c>
      <c r="B198" s="110" t="s">
        <v>38</v>
      </c>
      <c r="C198" s="30">
        <v>180</v>
      </c>
      <c r="D198" s="82">
        <v>10.51</v>
      </c>
      <c r="E198" s="82">
        <v>7.09</v>
      </c>
      <c r="F198" s="24">
        <v>47.47</v>
      </c>
      <c r="G198" s="24">
        <v>295.70999999999998</v>
      </c>
      <c r="H198" s="24">
        <v>0.35799999999999998</v>
      </c>
      <c r="I198" s="24"/>
      <c r="J198" s="24">
        <v>2.4E-2</v>
      </c>
      <c r="K198" s="24">
        <v>0.72399999999999998</v>
      </c>
      <c r="L198" s="24">
        <v>18.04</v>
      </c>
      <c r="M198" s="24">
        <v>249.14</v>
      </c>
      <c r="N198" s="24">
        <v>166</v>
      </c>
      <c r="O198" s="24">
        <v>5.57</v>
      </c>
    </row>
    <row r="199" spans="1:15" ht="15.75" thickBot="1" x14ac:dyDescent="0.3">
      <c r="A199" s="28">
        <v>377</v>
      </c>
      <c r="B199" s="29" t="s">
        <v>85</v>
      </c>
      <c r="C199" s="30">
        <v>200</v>
      </c>
      <c r="D199" s="42">
        <v>0.27</v>
      </c>
      <c r="E199" s="41">
        <v>0.05</v>
      </c>
      <c r="F199" s="41">
        <v>11.12</v>
      </c>
      <c r="G199" s="42">
        <v>46.01</v>
      </c>
      <c r="H199" s="41">
        <v>4.0000000000000001E-3</v>
      </c>
      <c r="I199" s="41">
        <v>2.9</v>
      </c>
      <c r="J199" s="41">
        <v>1E-3</v>
      </c>
      <c r="K199" s="41">
        <v>1.4E-2</v>
      </c>
      <c r="L199" s="41">
        <v>8.08</v>
      </c>
      <c r="M199" s="41">
        <v>9.7799999999999994</v>
      </c>
      <c r="N199" s="41">
        <v>5.24</v>
      </c>
      <c r="O199" s="42">
        <v>0.9</v>
      </c>
    </row>
    <row r="200" spans="1:15" ht="39" thickBot="1" x14ac:dyDescent="0.3">
      <c r="A200" s="40" t="s">
        <v>30</v>
      </c>
      <c r="B200" s="92" t="s">
        <v>47</v>
      </c>
      <c r="C200" s="30">
        <v>50</v>
      </c>
      <c r="D200" s="41">
        <v>5.84</v>
      </c>
      <c r="E200" s="42">
        <v>0.48</v>
      </c>
      <c r="F200" s="24">
        <v>23.9</v>
      </c>
      <c r="G200" s="24">
        <v>116.28</v>
      </c>
      <c r="H200" s="24">
        <v>0.2</v>
      </c>
      <c r="I200" s="24">
        <v>9.8000000000000004E-2</v>
      </c>
      <c r="J200" s="24">
        <v>0</v>
      </c>
      <c r="K200" s="24">
        <v>0</v>
      </c>
      <c r="L200" s="24">
        <v>61.84</v>
      </c>
      <c r="M200" s="24">
        <v>63.76</v>
      </c>
      <c r="N200" s="24">
        <v>40.06</v>
      </c>
      <c r="O200" s="24">
        <v>1.78</v>
      </c>
    </row>
    <row r="201" spans="1:15" ht="15.75" thickBot="1" x14ac:dyDescent="0.3">
      <c r="A201" s="40" t="s">
        <v>30</v>
      </c>
      <c r="B201" s="84" t="s">
        <v>48</v>
      </c>
      <c r="C201" s="30" t="s">
        <v>49</v>
      </c>
      <c r="D201" s="24">
        <v>2.5</v>
      </c>
      <c r="E201" s="24">
        <v>1.2</v>
      </c>
      <c r="F201" s="24">
        <v>13.1</v>
      </c>
      <c r="G201" s="24">
        <v>73</v>
      </c>
      <c r="H201" s="24"/>
      <c r="I201" s="24"/>
      <c r="J201" s="24"/>
      <c r="K201" s="24">
        <v>2.25</v>
      </c>
      <c r="L201" s="24"/>
      <c r="M201" s="24"/>
      <c r="N201" s="24"/>
      <c r="O201" s="24">
        <v>0.18</v>
      </c>
    </row>
    <row r="202" spans="1:15" ht="15.75" thickBot="1" x14ac:dyDescent="0.3">
      <c r="A202" s="102" t="s">
        <v>33</v>
      </c>
      <c r="B202" s="98"/>
      <c r="C202" s="30">
        <f>C197+C198+C199+C200+C201</f>
        <v>630</v>
      </c>
      <c r="D202" s="30">
        <f t="shared" ref="D202:O202" si="25">D197+D198+D199+D200+D201</f>
        <v>31.07</v>
      </c>
      <c r="E202" s="30">
        <f t="shared" si="25"/>
        <v>21.18</v>
      </c>
      <c r="F202" s="30">
        <f t="shared" si="25"/>
        <v>98.38</v>
      </c>
      <c r="G202" s="30">
        <f t="shared" si="25"/>
        <v>701.21999999999991</v>
      </c>
      <c r="H202" s="30">
        <f t="shared" si="25"/>
        <v>0.57699999999999996</v>
      </c>
      <c r="I202" s="30">
        <f t="shared" si="25"/>
        <v>4.3079999999999998</v>
      </c>
      <c r="J202" s="30">
        <f t="shared" si="25"/>
        <v>4.4390000000000001</v>
      </c>
      <c r="K202" s="30">
        <f t="shared" si="25"/>
        <v>3.1070000000000002</v>
      </c>
      <c r="L202" s="30">
        <f t="shared" si="25"/>
        <v>91.31</v>
      </c>
      <c r="M202" s="30">
        <f t="shared" si="25"/>
        <v>329.28099999999995</v>
      </c>
      <c r="N202" s="30">
        <f t="shared" si="25"/>
        <v>224.22</v>
      </c>
      <c r="O202" s="30">
        <f t="shared" si="25"/>
        <v>8.64</v>
      </c>
    </row>
    <row r="203" spans="1:15" ht="15.75" thickBot="1" x14ac:dyDescent="0.3">
      <c r="A203" s="121" t="s">
        <v>34</v>
      </c>
      <c r="B203" s="90"/>
      <c r="C203" s="47"/>
      <c r="D203" s="90"/>
      <c r="E203" s="90"/>
      <c r="F203" s="90"/>
      <c r="G203" s="90"/>
      <c r="H203" s="90"/>
      <c r="I203" s="90"/>
      <c r="J203" s="90"/>
      <c r="K203" s="90"/>
      <c r="L203" s="90"/>
      <c r="M203" s="90"/>
      <c r="N203" s="90"/>
      <c r="O203" s="109"/>
    </row>
    <row r="204" spans="1:15" ht="15.75" thickBot="1" x14ac:dyDescent="0.3">
      <c r="A204" s="28">
        <v>71</v>
      </c>
      <c r="B204" s="91" t="s">
        <v>44</v>
      </c>
      <c r="C204" s="28">
        <v>100</v>
      </c>
      <c r="D204" s="24">
        <v>0.67</v>
      </c>
      <c r="E204" s="24">
        <v>6.09</v>
      </c>
      <c r="F204" s="24">
        <v>1.81</v>
      </c>
      <c r="G204" s="24">
        <v>64.680000000000007</v>
      </c>
      <c r="H204" s="24">
        <v>2.9000000000000001E-2</v>
      </c>
      <c r="I204" s="24">
        <v>6.65</v>
      </c>
      <c r="J204" s="24"/>
      <c r="K204" s="24">
        <v>2.7349999999999999</v>
      </c>
      <c r="L204" s="24">
        <v>16.149999999999999</v>
      </c>
      <c r="M204" s="24">
        <v>28.62</v>
      </c>
      <c r="N204" s="24">
        <v>13.3</v>
      </c>
      <c r="O204" s="24">
        <v>0.48</v>
      </c>
    </row>
    <row r="205" spans="1:15" ht="51.75" thickBot="1" x14ac:dyDescent="0.3">
      <c r="A205" s="28">
        <v>252</v>
      </c>
      <c r="B205" s="92" t="s">
        <v>96</v>
      </c>
      <c r="C205" s="30">
        <v>250</v>
      </c>
      <c r="D205" s="39">
        <v>3.14</v>
      </c>
      <c r="E205" s="39">
        <v>5.12</v>
      </c>
      <c r="F205" s="39">
        <v>15.23</v>
      </c>
      <c r="G205" s="39">
        <v>119.51</v>
      </c>
      <c r="H205" s="39">
        <v>2.9000000000000001E-2</v>
      </c>
      <c r="I205" s="39">
        <v>2.29</v>
      </c>
      <c r="J205" s="39">
        <v>0.02</v>
      </c>
      <c r="K205" s="39">
        <v>0.2</v>
      </c>
      <c r="L205" s="39">
        <v>9.43</v>
      </c>
      <c r="M205" s="39">
        <v>57.39</v>
      </c>
      <c r="N205" s="39">
        <v>17.079999999999998</v>
      </c>
      <c r="O205" s="39">
        <v>0.52</v>
      </c>
    </row>
    <row r="206" spans="1:15" ht="15.75" thickBot="1" x14ac:dyDescent="0.3">
      <c r="A206" s="28">
        <v>259</v>
      </c>
      <c r="B206" s="91" t="s">
        <v>52</v>
      </c>
      <c r="C206" s="30">
        <v>280</v>
      </c>
      <c r="D206" s="24">
        <v>22.57</v>
      </c>
      <c r="E206" s="22">
        <v>35.04</v>
      </c>
      <c r="F206" s="34">
        <v>29</v>
      </c>
      <c r="G206" s="22">
        <v>521.66</v>
      </c>
      <c r="H206" s="34">
        <v>0.82299999999999995</v>
      </c>
      <c r="I206" s="22">
        <v>37.25</v>
      </c>
      <c r="J206" s="34">
        <v>2E-3</v>
      </c>
      <c r="K206" s="22">
        <v>4.5199999999999996</v>
      </c>
      <c r="L206" s="94">
        <v>41.16</v>
      </c>
      <c r="M206" s="22">
        <v>330.44</v>
      </c>
      <c r="N206" s="34">
        <v>73.540000000000006</v>
      </c>
      <c r="O206" s="24">
        <v>3.08</v>
      </c>
    </row>
    <row r="207" spans="1:15" ht="15.75" thickBot="1" x14ac:dyDescent="0.3">
      <c r="A207" s="28">
        <v>242</v>
      </c>
      <c r="B207" s="91" t="s">
        <v>97</v>
      </c>
      <c r="C207" s="30">
        <v>200</v>
      </c>
      <c r="D207" s="39">
        <v>0.16</v>
      </c>
      <c r="E207" s="39">
        <v>0.16</v>
      </c>
      <c r="F207" s="39">
        <v>14.9</v>
      </c>
      <c r="G207" s="37">
        <v>61.67</v>
      </c>
      <c r="H207" s="32">
        <v>1.2E-2</v>
      </c>
      <c r="I207" s="39">
        <v>4</v>
      </c>
      <c r="J207" s="39"/>
      <c r="K207" s="39">
        <v>0.08</v>
      </c>
      <c r="L207" s="39">
        <v>6.73</v>
      </c>
      <c r="M207" s="39">
        <v>4.4000000000000004</v>
      </c>
      <c r="N207" s="39">
        <v>3.6</v>
      </c>
      <c r="O207" s="39">
        <v>0.91</v>
      </c>
    </row>
    <row r="208" spans="1:15" ht="77.25" thickBot="1" x14ac:dyDescent="0.3">
      <c r="A208" s="40" t="s">
        <v>30</v>
      </c>
      <c r="B208" s="110" t="s">
        <v>40</v>
      </c>
      <c r="C208" s="30">
        <v>50</v>
      </c>
      <c r="D208" s="41">
        <v>3.46</v>
      </c>
      <c r="E208" s="41">
        <v>0.48</v>
      </c>
      <c r="F208" s="41">
        <v>25.22</v>
      </c>
      <c r="G208" s="41">
        <v>118.76</v>
      </c>
      <c r="H208" s="41">
        <v>0.08</v>
      </c>
      <c r="I208" s="41">
        <v>0</v>
      </c>
      <c r="J208" s="41">
        <v>0.3</v>
      </c>
      <c r="K208" s="41">
        <v>1.1399999999999999</v>
      </c>
      <c r="L208" s="41">
        <v>16.32</v>
      </c>
      <c r="M208" s="41">
        <v>96</v>
      </c>
      <c r="N208" s="41">
        <v>25.22</v>
      </c>
      <c r="O208" s="42">
        <v>2.2000000000000002</v>
      </c>
    </row>
    <row r="209" spans="1:15" ht="15.75" thickBot="1" x14ac:dyDescent="0.3">
      <c r="A209" s="83"/>
      <c r="B209" s="29"/>
      <c r="C209" s="28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2"/>
    </row>
    <row r="210" spans="1:15" ht="15.75" thickBot="1" x14ac:dyDescent="0.3">
      <c r="A210" s="102" t="s">
        <v>41</v>
      </c>
      <c r="B210" s="98"/>
      <c r="C210" s="30">
        <f>C204+C205+C206+C208+C207</f>
        <v>880</v>
      </c>
      <c r="D210" s="30">
        <f t="shared" ref="D210:N210" si="26">D204+D205+D206+D208+D207</f>
        <v>30</v>
      </c>
      <c r="E210" s="30">
        <f t="shared" si="26"/>
        <v>46.889999999999993</v>
      </c>
      <c r="F210" s="30">
        <f t="shared" si="26"/>
        <v>86.16</v>
      </c>
      <c r="G210" s="30">
        <f t="shared" si="26"/>
        <v>886.27999999999986</v>
      </c>
      <c r="H210" s="30">
        <f t="shared" si="26"/>
        <v>0.97299999999999998</v>
      </c>
      <c r="I210" s="30">
        <f t="shared" si="26"/>
        <v>50.19</v>
      </c>
      <c r="J210" s="30">
        <f t="shared" si="26"/>
        <v>0.32200000000000001</v>
      </c>
      <c r="K210" s="30">
        <f t="shared" si="26"/>
        <v>8.6750000000000007</v>
      </c>
      <c r="L210" s="30">
        <f t="shared" si="26"/>
        <v>89.79</v>
      </c>
      <c r="M210" s="30">
        <f t="shared" si="26"/>
        <v>516.85</v>
      </c>
      <c r="N210" s="30">
        <f t="shared" si="26"/>
        <v>132.73999999999998</v>
      </c>
      <c r="O210" s="53">
        <f t="shared" ref="O210" si="27">SUM(O204:O209)</f>
        <v>7.19</v>
      </c>
    </row>
    <row r="211" spans="1:15" ht="15.75" thickBot="1" x14ac:dyDescent="0.3">
      <c r="A211" s="102" t="s">
        <v>42</v>
      </c>
      <c r="B211" s="103"/>
      <c r="C211" s="28">
        <f t="shared" ref="C211:O211" si="28">C202+C210</f>
        <v>1510</v>
      </c>
      <c r="D211" s="24">
        <f t="shared" si="28"/>
        <v>61.07</v>
      </c>
      <c r="E211" s="24">
        <f t="shared" si="28"/>
        <v>68.069999999999993</v>
      </c>
      <c r="F211" s="24">
        <f t="shared" si="28"/>
        <v>184.54</v>
      </c>
      <c r="G211" s="24">
        <f t="shared" si="28"/>
        <v>1587.4999999999998</v>
      </c>
      <c r="H211" s="24">
        <f t="shared" si="28"/>
        <v>1.5499999999999998</v>
      </c>
      <c r="I211" s="24">
        <f t="shared" si="28"/>
        <v>54.497999999999998</v>
      </c>
      <c r="J211" s="24">
        <f t="shared" si="28"/>
        <v>4.7610000000000001</v>
      </c>
      <c r="K211" s="24">
        <f t="shared" si="28"/>
        <v>11.782</v>
      </c>
      <c r="L211" s="24">
        <f t="shared" si="28"/>
        <v>181.10000000000002</v>
      </c>
      <c r="M211" s="24">
        <f t="shared" si="28"/>
        <v>846.13099999999997</v>
      </c>
      <c r="N211" s="24">
        <f t="shared" si="28"/>
        <v>356.96</v>
      </c>
      <c r="O211" s="24">
        <f t="shared" si="28"/>
        <v>15.830000000000002</v>
      </c>
    </row>
    <row r="212" spans="1:15" x14ac:dyDescent="0.25">
      <c r="A212" s="3" t="s">
        <v>1</v>
      </c>
      <c r="B212" s="4" t="s">
        <v>2</v>
      </c>
      <c r="C212" s="5"/>
      <c r="D212" s="6"/>
      <c r="E212" s="6"/>
      <c r="F212" s="6"/>
      <c r="G212" s="6"/>
      <c r="H212" s="105"/>
      <c r="I212" s="105"/>
      <c r="J212" s="106"/>
      <c r="K212" s="106"/>
      <c r="L212" s="106"/>
      <c r="M212" s="106"/>
      <c r="N212" s="106"/>
      <c r="O212" s="106"/>
    </row>
    <row r="213" spans="1:15" x14ac:dyDescent="0.25">
      <c r="A213" s="3" t="s">
        <v>93</v>
      </c>
      <c r="B213" s="4" t="s">
        <v>94</v>
      </c>
      <c r="C213" s="5"/>
      <c r="D213" s="6"/>
      <c r="E213" s="6"/>
      <c r="F213" s="6"/>
      <c r="G213" s="6"/>
      <c r="H213" s="7"/>
      <c r="I213" s="7"/>
      <c r="J213" s="7"/>
      <c r="K213" s="7"/>
      <c r="L213" s="7"/>
      <c r="M213" s="7"/>
      <c r="N213" s="7"/>
      <c r="O213" s="7"/>
    </row>
    <row r="214" spans="1:15" x14ac:dyDescent="0.25">
      <c r="A214" s="3" t="s">
        <v>3</v>
      </c>
      <c r="B214" s="4" t="s">
        <v>98</v>
      </c>
      <c r="C214" s="5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</row>
    <row r="215" spans="1:15" ht="15.75" thickBot="1" x14ac:dyDescent="0.3">
      <c r="A215" s="3" t="s">
        <v>5</v>
      </c>
      <c r="B215" s="4">
        <v>2</v>
      </c>
      <c r="C215" s="5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</row>
    <row r="216" spans="1:15" ht="15.75" thickBot="1" x14ac:dyDescent="0.3">
      <c r="A216" s="9" t="s">
        <v>6</v>
      </c>
      <c r="B216" s="10" t="s">
        <v>7</v>
      </c>
      <c r="C216" s="11" t="s">
        <v>8</v>
      </c>
      <c r="D216" s="12" t="s">
        <v>9</v>
      </c>
      <c r="E216" s="12"/>
      <c r="F216" s="13"/>
      <c r="G216" s="14" t="s">
        <v>10</v>
      </c>
      <c r="H216" s="15" t="s">
        <v>11</v>
      </c>
      <c r="I216" s="12"/>
      <c r="J216" s="12"/>
      <c r="K216" s="13"/>
      <c r="L216" s="15" t="s">
        <v>12</v>
      </c>
      <c r="M216" s="12"/>
      <c r="N216" s="12"/>
      <c r="O216" s="13"/>
    </row>
    <row r="217" spans="1:15" ht="15.75" thickBot="1" x14ac:dyDescent="0.3">
      <c r="A217" s="16" t="s">
        <v>13</v>
      </c>
      <c r="B217" s="17"/>
      <c r="C217" s="18"/>
      <c r="D217" s="19" t="s">
        <v>14</v>
      </c>
      <c r="E217" s="19" t="s">
        <v>15</v>
      </c>
      <c r="F217" s="19" t="s">
        <v>16</v>
      </c>
      <c r="G217" s="20"/>
      <c r="H217" s="19" t="s">
        <v>17</v>
      </c>
      <c r="I217" s="19" t="s">
        <v>18</v>
      </c>
      <c r="J217" s="19" t="s">
        <v>19</v>
      </c>
      <c r="K217" s="19" t="s">
        <v>20</v>
      </c>
      <c r="L217" s="19" t="s">
        <v>21</v>
      </c>
      <c r="M217" s="19" t="s">
        <v>22</v>
      </c>
      <c r="N217" s="19" t="s">
        <v>23</v>
      </c>
      <c r="O217" s="19" t="s">
        <v>24</v>
      </c>
    </row>
    <row r="218" spans="1:15" ht="15.75" thickBot="1" x14ac:dyDescent="0.3">
      <c r="A218" s="21">
        <v>1</v>
      </c>
      <c r="B218" s="22">
        <v>2</v>
      </c>
      <c r="C218" s="28">
        <v>3</v>
      </c>
      <c r="D218" s="24">
        <v>4</v>
      </c>
      <c r="E218" s="24">
        <v>5</v>
      </c>
      <c r="F218" s="24">
        <v>6</v>
      </c>
      <c r="G218" s="24">
        <v>7</v>
      </c>
      <c r="H218" s="24">
        <v>8</v>
      </c>
      <c r="I218" s="24">
        <v>9</v>
      </c>
      <c r="J218" s="24">
        <v>10</v>
      </c>
      <c r="K218" s="24">
        <v>11</v>
      </c>
      <c r="L218" s="24">
        <v>12</v>
      </c>
      <c r="M218" s="24">
        <v>13</v>
      </c>
      <c r="N218" s="24">
        <v>14</v>
      </c>
      <c r="O218" s="24">
        <v>15</v>
      </c>
    </row>
    <row r="219" spans="1:15" ht="15.75" thickBot="1" x14ac:dyDescent="0.3">
      <c r="A219" s="121" t="s">
        <v>25</v>
      </c>
      <c r="B219" s="90"/>
      <c r="C219" s="47"/>
      <c r="D219" s="90"/>
      <c r="E219" s="90"/>
      <c r="F219" s="90"/>
      <c r="G219" s="90"/>
      <c r="H219" s="90"/>
      <c r="I219" s="26"/>
      <c r="J219" s="26"/>
      <c r="K219" s="26"/>
      <c r="L219" s="26"/>
      <c r="M219" s="26"/>
      <c r="N219" s="26"/>
      <c r="O219" s="27"/>
    </row>
    <row r="220" spans="1:15" ht="15.75" thickBot="1" x14ac:dyDescent="0.3">
      <c r="A220" s="28" t="s">
        <v>26</v>
      </c>
      <c r="B220" s="91" t="s">
        <v>64</v>
      </c>
      <c r="C220" s="30">
        <v>40</v>
      </c>
      <c r="D220" s="24">
        <v>2</v>
      </c>
      <c r="E220" s="24">
        <v>11.63</v>
      </c>
      <c r="F220" s="24">
        <v>12.95</v>
      </c>
      <c r="G220" s="24">
        <v>165.39</v>
      </c>
      <c r="H220" s="22">
        <v>2E-3</v>
      </c>
      <c r="I220" s="83"/>
      <c r="J220" s="41">
        <v>0.06</v>
      </c>
      <c r="K220" s="41">
        <v>0.15</v>
      </c>
      <c r="L220" s="41">
        <v>3.6</v>
      </c>
      <c r="M220" s="41">
        <v>4.5</v>
      </c>
      <c r="N220" s="41"/>
      <c r="O220" s="42">
        <v>0.03</v>
      </c>
    </row>
    <row r="221" spans="1:15" ht="15.75" thickBot="1" x14ac:dyDescent="0.3">
      <c r="A221" s="28">
        <v>223</v>
      </c>
      <c r="B221" s="97" t="s">
        <v>99</v>
      </c>
      <c r="C221" s="24">
        <v>200</v>
      </c>
      <c r="D221" s="24">
        <v>30.58</v>
      </c>
      <c r="E221" s="24">
        <v>24.5</v>
      </c>
      <c r="F221" s="24">
        <v>54.49</v>
      </c>
      <c r="G221" s="24">
        <v>560.77</v>
      </c>
      <c r="H221" s="24">
        <v>0.159</v>
      </c>
      <c r="I221" s="24">
        <v>1.21</v>
      </c>
      <c r="J221" s="24">
        <v>0.104</v>
      </c>
      <c r="K221" s="24">
        <v>3.1920000000000002</v>
      </c>
      <c r="L221" s="24">
        <v>399.22</v>
      </c>
      <c r="M221" s="24">
        <v>438.21</v>
      </c>
      <c r="N221" s="24">
        <v>53.66</v>
      </c>
      <c r="O221" s="24">
        <v>1.1299999999999999</v>
      </c>
    </row>
    <row r="222" spans="1:15" ht="15.75" thickBot="1" x14ac:dyDescent="0.3">
      <c r="A222" s="28">
        <v>379</v>
      </c>
      <c r="B222" s="35" t="s">
        <v>46</v>
      </c>
      <c r="C222" s="28">
        <v>200</v>
      </c>
      <c r="D222" s="24">
        <v>3.53</v>
      </c>
      <c r="E222" s="24">
        <v>3.21</v>
      </c>
      <c r="F222" s="24">
        <v>19.48</v>
      </c>
      <c r="G222" s="24">
        <v>120.9</v>
      </c>
      <c r="H222" s="24">
        <v>0.02</v>
      </c>
      <c r="I222" s="24">
        <v>0.6</v>
      </c>
      <c r="J222" s="24">
        <v>1.4999999999999999E-2</v>
      </c>
      <c r="K222" s="24"/>
      <c r="L222" s="24">
        <v>121.33</v>
      </c>
      <c r="M222" s="24">
        <v>91</v>
      </c>
      <c r="N222" s="24">
        <v>14</v>
      </c>
      <c r="O222" s="24">
        <v>0.13</v>
      </c>
    </row>
    <row r="223" spans="1:15" ht="26.25" thickBot="1" x14ac:dyDescent="0.3">
      <c r="A223" s="40" t="s">
        <v>30</v>
      </c>
      <c r="B223" s="54" t="s">
        <v>31</v>
      </c>
      <c r="C223" s="28" t="s">
        <v>32</v>
      </c>
      <c r="D223" s="41">
        <v>0.56000000000000005</v>
      </c>
      <c r="E223" s="42">
        <v>0.56000000000000005</v>
      </c>
      <c r="F223" s="24">
        <v>13.72</v>
      </c>
      <c r="G223" s="24">
        <v>62.16</v>
      </c>
      <c r="H223" s="24"/>
      <c r="I223" s="24">
        <v>14</v>
      </c>
      <c r="J223" s="24"/>
      <c r="K223" s="24">
        <v>0.28000000000000003</v>
      </c>
      <c r="L223" s="24">
        <v>22.4</v>
      </c>
      <c r="M223" s="24">
        <v>15.4</v>
      </c>
      <c r="N223" s="24">
        <v>12.6</v>
      </c>
      <c r="O223" s="24">
        <v>3.08</v>
      </c>
    </row>
    <row r="224" spans="1:15" ht="15.75" thickBot="1" x14ac:dyDescent="0.3">
      <c r="A224" s="28"/>
      <c r="B224" s="84"/>
      <c r="C224" s="28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2"/>
    </row>
    <row r="225" spans="1:15" ht="15.75" thickBot="1" x14ac:dyDescent="0.3">
      <c r="A225" s="83"/>
      <c r="B225" s="84"/>
      <c r="C225" s="28"/>
      <c r="D225" s="52"/>
      <c r="E225" s="53"/>
      <c r="F225" s="24"/>
      <c r="G225" s="24"/>
      <c r="H225" s="24"/>
      <c r="I225" s="24"/>
      <c r="J225" s="24"/>
      <c r="K225" s="24"/>
      <c r="L225" s="24"/>
      <c r="M225" s="24"/>
      <c r="N225" s="24"/>
      <c r="O225" s="24"/>
    </row>
    <row r="226" spans="1:15" ht="15.75" thickBot="1" x14ac:dyDescent="0.3">
      <c r="A226" s="102" t="s">
        <v>33</v>
      </c>
      <c r="B226" s="98"/>
      <c r="C226" s="30">
        <f>C220+C221+C222+C223</f>
        <v>580</v>
      </c>
      <c r="D226" s="30">
        <f t="shared" ref="D226:O226" si="29">D220+D221+D222+D223</f>
        <v>36.67</v>
      </c>
      <c r="E226" s="30">
        <f t="shared" si="29"/>
        <v>39.900000000000006</v>
      </c>
      <c r="F226" s="30">
        <f t="shared" si="29"/>
        <v>100.64</v>
      </c>
      <c r="G226" s="30">
        <f t="shared" si="29"/>
        <v>909.21999999999991</v>
      </c>
      <c r="H226" s="30">
        <f t="shared" si="29"/>
        <v>0.18099999999999999</v>
      </c>
      <c r="I226" s="30">
        <f t="shared" si="29"/>
        <v>15.81</v>
      </c>
      <c r="J226" s="30">
        <f t="shared" si="29"/>
        <v>0.17899999999999999</v>
      </c>
      <c r="K226" s="30">
        <f t="shared" si="29"/>
        <v>3.6219999999999999</v>
      </c>
      <c r="L226" s="30">
        <f t="shared" si="29"/>
        <v>546.55000000000007</v>
      </c>
      <c r="M226" s="30">
        <f t="shared" si="29"/>
        <v>549.11</v>
      </c>
      <c r="N226" s="30">
        <f t="shared" si="29"/>
        <v>80.259999999999991</v>
      </c>
      <c r="O226" s="30">
        <f t="shared" si="29"/>
        <v>4.37</v>
      </c>
    </row>
    <row r="227" spans="1:15" ht="15.75" thickBot="1" x14ac:dyDescent="0.3">
      <c r="A227" s="121" t="s">
        <v>34</v>
      </c>
      <c r="B227" s="90"/>
      <c r="C227" s="47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7"/>
    </row>
    <row r="228" spans="1:15" ht="15.75" thickBot="1" x14ac:dyDescent="0.3">
      <c r="A228" s="28">
        <v>62</v>
      </c>
      <c r="B228" s="79" t="s">
        <v>58</v>
      </c>
      <c r="C228" s="28">
        <v>100</v>
      </c>
      <c r="D228" s="41">
        <v>1.3</v>
      </c>
      <c r="E228" s="41">
        <v>5.0999999999999996</v>
      </c>
      <c r="F228" s="41">
        <v>6.9</v>
      </c>
      <c r="G228" s="41">
        <v>78.66</v>
      </c>
      <c r="H228" s="41">
        <v>0.06</v>
      </c>
      <c r="I228" s="41">
        <v>5</v>
      </c>
      <c r="J228" s="41"/>
      <c r="K228" s="41">
        <v>2.6</v>
      </c>
      <c r="L228" s="41">
        <v>27</v>
      </c>
      <c r="M228" s="41">
        <v>55.1</v>
      </c>
      <c r="N228" s="41">
        <v>38</v>
      </c>
      <c r="O228" s="42">
        <v>0.7</v>
      </c>
    </row>
    <row r="229" spans="1:15" ht="115.5" thickBot="1" x14ac:dyDescent="0.3">
      <c r="A229" s="28">
        <v>82</v>
      </c>
      <c r="B229" s="92" t="s">
        <v>73</v>
      </c>
      <c r="C229" s="28">
        <v>250</v>
      </c>
      <c r="D229" s="24">
        <v>4.58</v>
      </c>
      <c r="E229" s="24">
        <v>9.6999999999999993</v>
      </c>
      <c r="F229" s="24">
        <v>14.19</v>
      </c>
      <c r="G229" s="24">
        <v>162.35</v>
      </c>
      <c r="H229" s="24">
        <v>7.5999999999999998E-2</v>
      </c>
      <c r="I229" s="82">
        <v>22.38</v>
      </c>
      <c r="J229" s="24">
        <v>2.4E-2</v>
      </c>
      <c r="K229" s="24">
        <v>2.508</v>
      </c>
      <c r="L229" s="24">
        <v>46.75</v>
      </c>
      <c r="M229" s="24">
        <v>78.84</v>
      </c>
      <c r="N229" s="24">
        <v>29.12</v>
      </c>
      <c r="O229" s="24">
        <v>1.39</v>
      </c>
    </row>
    <row r="230" spans="1:15" ht="15.75" thickBot="1" x14ac:dyDescent="0.3">
      <c r="A230" s="139">
        <v>295</v>
      </c>
      <c r="B230" s="140" t="s">
        <v>100</v>
      </c>
      <c r="C230" s="141">
        <v>100</v>
      </c>
      <c r="D230" s="142">
        <v>17.41</v>
      </c>
      <c r="E230" s="139">
        <v>13.37</v>
      </c>
      <c r="F230" s="142">
        <v>16.45</v>
      </c>
      <c r="G230" s="139">
        <v>257</v>
      </c>
      <c r="H230" s="142"/>
      <c r="I230" s="143"/>
      <c r="J230" s="143"/>
      <c r="K230" s="140"/>
      <c r="L230" s="143"/>
      <c r="M230" s="140"/>
      <c r="N230" s="143"/>
      <c r="O230" s="143"/>
    </row>
    <row r="231" spans="1:15" ht="39" thickBot="1" x14ac:dyDescent="0.3">
      <c r="A231" s="28">
        <v>202</v>
      </c>
      <c r="B231" s="33" t="s">
        <v>69</v>
      </c>
      <c r="C231" s="94">
        <v>180</v>
      </c>
      <c r="D231" s="24">
        <v>6.76</v>
      </c>
      <c r="E231" s="24">
        <v>5.14</v>
      </c>
      <c r="F231" s="24">
        <v>43.08</v>
      </c>
      <c r="G231" s="24">
        <v>245.65</v>
      </c>
      <c r="H231" s="24">
        <v>0.104</v>
      </c>
      <c r="I231" s="24"/>
      <c r="J231" s="24">
        <v>2.4E-2</v>
      </c>
      <c r="K231" s="24">
        <v>0.97499999999999998</v>
      </c>
      <c r="L231" s="24">
        <v>13.03</v>
      </c>
      <c r="M231" s="24">
        <v>54.87</v>
      </c>
      <c r="N231" s="24">
        <v>9.76</v>
      </c>
      <c r="O231" s="24">
        <v>0.99</v>
      </c>
    </row>
    <row r="232" spans="1:15" ht="15.75" thickBot="1" x14ac:dyDescent="0.3">
      <c r="A232" s="28">
        <v>348</v>
      </c>
      <c r="B232" s="84" t="s">
        <v>53</v>
      </c>
      <c r="C232" s="28">
        <v>200</v>
      </c>
      <c r="D232" s="82">
        <v>1.04</v>
      </c>
      <c r="E232" s="95">
        <v>0.06</v>
      </c>
      <c r="F232" s="96">
        <v>21.18</v>
      </c>
      <c r="G232" s="95">
        <v>89.41</v>
      </c>
      <c r="H232" s="96">
        <v>0.02</v>
      </c>
      <c r="I232" s="95">
        <v>0.8</v>
      </c>
      <c r="J232" s="96">
        <v>0.11700000000000001</v>
      </c>
      <c r="K232" s="95">
        <v>1.1000000000000001</v>
      </c>
      <c r="L232" s="96">
        <v>32.33</v>
      </c>
      <c r="M232" s="95">
        <v>29.2</v>
      </c>
      <c r="N232" s="96">
        <v>21</v>
      </c>
      <c r="O232" s="82">
        <v>0.67</v>
      </c>
    </row>
    <row r="233" spans="1:15" ht="15.75" thickBot="1" x14ac:dyDescent="0.3">
      <c r="A233" s="40" t="s">
        <v>30</v>
      </c>
      <c r="B233" s="29" t="s">
        <v>40</v>
      </c>
      <c r="C233" s="28">
        <v>50</v>
      </c>
      <c r="D233" s="42">
        <v>3.46</v>
      </c>
      <c r="E233" s="120">
        <v>0.48</v>
      </c>
      <c r="F233" s="28">
        <v>25.22</v>
      </c>
      <c r="G233" s="41">
        <v>118.76</v>
      </c>
      <c r="H233" s="41">
        <v>0.08</v>
      </c>
      <c r="I233" s="120">
        <v>0</v>
      </c>
      <c r="J233" s="28">
        <v>0.3</v>
      </c>
      <c r="K233" s="41">
        <v>1.1399999999999999</v>
      </c>
      <c r="L233" s="41">
        <v>16.32</v>
      </c>
      <c r="M233" s="41">
        <v>96</v>
      </c>
      <c r="N233" s="41">
        <v>25.22</v>
      </c>
      <c r="O233" s="42">
        <v>2.2000000000000002</v>
      </c>
    </row>
    <row r="234" spans="1:15" ht="15.75" thickBot="1" x14ac:dyDescent="0.3">
      <c r="A234" s="102" t="s">
        <v>41</v>
      </c>
      <c r="B234" s="98"/>
      <c r="C234" s="28">
        <f t="shared" ref="C234:O234" si="30">SUM(C228:C233)</f>
        <v>880</v>
      </c>
      <c r="D234" s="52">
        <f t="shared" si="30"/>
        <v>34.549999999999997</v>
      </c>
      <c r="E234" s="52">
        <f t="shared" si="30"/>
        <v>33.849999999999994</v>
      </c>
      <c r="F234" s="52">
        <f t="shared" si="30"/>
        <v>127.02000000000001</v>
      </c>
      <c r="G234" s="53">
        <f t="shared" si="30"/>
        <v>951.82999999999993</v>
      </c>
      <c r="H234" s="53">
        <f t="shared" si="30"/>
        <v>0.34</v>
      </c>
      <c r="I234" s="53">
        <f t="shared" si="30"/>
        <v>28.18</v>
      </c>
      <c r="J234" s="53">
        <f t="shared" si="30"/>
        <v>0.46499999999999997</v>
      </c>
      <c r="K234" s="53">
        <f t="shared" si="30"/>
        <v>8.3230000000000004</v>
      </c>
      <c r="L234" s="53">
        <f t="shared" si="30"/>
        <v>135.43</v>
      </c>
      <c r="M234" s="53">
        <f t="shared" si="30"/>
        <v>314.01</v>
      </c>
      <c r="N234" s="53">
        <f t="shared" si="30"/>
        <v>123.10000000000001</v>
      </c>
      <c r="O234" s="53">
        <f t="shared" si="30"/>
        <v>5.95</v>
      </c>
    </row>
    <row r="235" spans="1:15" ht="15.75" thickBot="1" x14ac:dyDescent="0.3">
      <c r="A235" s="102"/>
      <c r="B235" s="103"/>
      <c r="C235" s="28">
        <f t="shared" ref="C235:O235" si="31">C226+C234</f>
        <v>1460</v>
      </c>
      <c r="D235" s="24">
        <f t="shared" si="31"/>
        <v>71.22</v>
      </c>
      <c r="E235" s="24">
        <f t="shared" si="31"/>
        <v>73.75</v>
      </c>
      <c r="F235" s="24">
        <f t="shared" si="31"/>
        <v>227.66000000000003</v>
      </c>
      <c r="G235" s="24">
        <f t="shared" si="31"/>
        <v>1861.0499999999997</v>
      </c>
      <c r="H235" s="24">
        <f t="shared" si="31"/>
        <v>0.52100000000000002</v>
      </c>
      <c r="I235" s="24">
        <f t="shared" si="31"/>
        <v>43.99</v>
      </c>
      <c r="J235" s="24">
        <f t="shared" si="31"/>
        <v>0.64399999999999991</v>
      </c>
      <c r="K235" s="24">
        <f t="shared" si="31"/>
        <v>11.945</v>
      </c>
      <c r="L235" s="24">
        <f t="shared" si="31"/>
        <v>681.98</v>
      </c>
      <c r="M235" s="24">
        <f t="shared" si="31"/>
        <v>863.12</v>
      </c>
      <c r="N235" s="24">
        <f t="shared" si="31"/>
        <v>203.36</v>
      </c>
      <c r="O235" s="24">
        <f t="shared" si="31"/>
        <v>10.32</v>
      </c>
    </row>
    <row r="236" spans="1:15" x14ac:dyDescent="0.25">
      <c r="A236" s="3" t="s">
        <v>1</v>
      </c>
      <c r="B236" s="4" t="s">
        <v>2</v>
      </c>
      <c r="C236" s="5"/>
      <c r="D236" s="6"/>
      <c r="E236" s="6"/>
      <c r="F236" s="6"/>
      <c r="G236" s="6"/>
      <c r="H236" s="105"/>
      <c r="I236" s="105"/>
      <c r="J236" s="106"/>
      <c r="K236" s="106"/>
      <c r="L236" s="106"/>
      <c r="M236" s="106"/>
      <c r="N236" s="106"/>
      <c r="O236" s="106"/>
    </row>
    <row r="237" spans="1:15" x14ac:dyDescent="0.25">
      <c r="A237" s="3" t="s">
        <v>93</v>
      </c>
      <c r="B237" s="4" t="s">
        <v>94</v>
      </c>
      <c r="C237" s="5"/>
      <c r="D237" s="6"/>
      <c r="E237" s="6"/>
      <c r="F237" s="6"/>
      <c r="G237" s="6"/>
      <c r="H237" s="7"/>
      <c r="I237" s="7"/>
      <c r="J237" s="7"/>
      <c r="K237" s="7"/>
      <c r="L237" s="7"/>
      <c r="M237" s="7"/>
      <c r="N237" s="7"/>
      <c r="O237" s="7"/>
    </row>
    <row r="238" spans="1:15" x14ac:dyDescent="0.25">
      <c r="A238" s="3" t="s">
        <v>3</v>
      </c>
      <c r="B238" s="4" t="s">
        <v>77</v>
      </c>
      <c r="C238" s="5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</row>
    <row r="239" spans="1:15" ht="15.75" thickBot="1" x14ac:dyDescent="0.3">
      <c r="A239" s="3" t="s">
        <v>5</v>
      </c>
      <c r="B239" s="4">
        <v>2</v>
      </c>
      <c r="C239" s="5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</row>
    <row r="240" spans="1:15" ht="15.75" thickBot="1" x14ac:dyDescent="0.3">
      <c r="A240" s="9" t="s">
        <v>6</v>
      </c>
      <c r="B240" s="10" t="s">
        <v>7</v>
      </c>
      <c r="C240" s="11" t="s">
        <v>8</v>
      </c>
      <c r="D240" s="12" t="s">
        <v>9</v>
      </c>
      <c r="E240" s="12"/>
      <c r="F240" s="13"/>
      <c r="G240" s="14" t="s">
        <v>10</v>
      </c>
      <c r="H240" s="15" t="s">
        <v>11</v>
      </c>
      <c r="I240" s="12"/>
      <c r="J240" s="12"/>
      <c r="K240" s="13"/>
      <c r="L240" s="15" t="s">
        <v>12</v>
      </c>
      <c r="M240" s="12"/>
      <c r="N240" s="12"/>
      <c r="O240" s="13"/>
    </row>
    <row r="241" spans="1:15" ht="15.75" thickBot="1" x14ac:dyDescent="0.3">
      <c r="A241" s="16" t="s">
        <v>13</v>
      </c>
      <c r="B241" s="17"/>
      <c r="C241" s="18"/>
      <c r="D241" s="19" t="s">
        <v>14</v>
      </c>
      <c r="E241" s="19" t="s">
        <v>15</v>
      </c>
      <c r="F241" s="19" t="s">
        <v>16</v>
      </c>
      <c r="G241" s="20"/>
      <c r="H241" s="19" t="s">
        <v>17</v>
      </c>
      <c r="I241" s="19" t="s">
        <v>18</v>
      </c>
      <c r="J241" s="19" t="s">
        <v>19</v>
      </c>
      <c r="K241" s="19" t="s">
        <v>20</v>
      </c>
      <c r="L241" s="19" t="s">
        <v>21</v>
      </c>
      <c r="M241" s="19" t="s">
        <v>22</v>
      </c>
      <c r="N241" s="19" t="s">
        <v>23</v>
      </c>
      <c r="O241" s="19" t="s">
        <v>24</v>
      </c>
    </row>
    <row r="242" spans="1:15" ht="15.75" thickBot="1" x14ac:dyDescent="0.3">
      <c r="A242" s="21">
        <v>1</v>
      </c>
      <c r="B242" s="22">
        <v>2</v>
      </c>
      <c r="C242" s="28">
        <v>3</v>
      </c>
      <c r="D242" s="24">
        <v>4</v>
      </c>
      <c r="E242" s="24">
        <v>5</v>
      </c>
      <c r="F242" s="24">
        <v>6</v>
      </c>
      <c r="G242" s="24">
        <v>7</v>
      </c>
      <c r="H242" s="24">
        <v>8</v>
      </c>
      <c r="I242" s="24">
        <v>9</v>
      </c>
      <c r="J242" s="24">
        <v>10</v>
      </c>
      <c r="K242" s="24">
        <v>11</v>
      </c>
      <c r="L242" s="24">
        <v>12</v>
      </c>
      <c r="M242" s="24">
        <v>13</v>
      </c>
      <c r="N242" s="24">
        <v>14</v>
      </c>
      <c r="O242" s="24">
        <v>15</v>
      </c>
    </row>
    <row r="243" spans="1:15" ht="15.75" thickBot="1" x14ac:dyDescent="0.3">
      <c r="A243" s="121" t="s">
        <v>25</v>
      </c>
      <c r="B243" s="90"/>
      <c r="C243" s="47"/>
      <c r="D243" s="90"/>
      <c r="E243" s="90"/>
      <c r="F243" s="90"/>
      <c r="G243" s="90"/>
      <c r="H243" s="90"/>
      <c r="I243" s="90"/>
      <c r="J243" s="90"/>
      <c r="K243" s="90"/>
      <c r="L243" s="90"/>
      <c r="M243" s="90"/>
      <c r="N243" s="90"/>
      <c r="O243" s="109"/>
    </row>
    <row r="244" spans="1:15" ht="15.75" thickBot="1" x14ac:dyDescent="0.3">
      <c r="A244" s="28" t="s">
        <v>26</v>
      </c>
      <c r="B244" s="29" t="s">
        <v>27</v>
      </c>
      <c r="C244" s="30">
        <v>50</v>
      </c>
      <c r="D244" s="31">
        <v>7.68</v>
      </c>
      <c r="E244" s="32">
        <v>8.1300000000000008</v>
      </c>
      <c r="F244" s="31">
        <v>12.75</v>
      </c>
      <c r="G244" s="32">
        <v>154.83000000000001</v>
      </c>
      <c r="H244" s="31">
        <v>0.01</v>
      </c>
      <c r="I244" s="32">
        <v>0.17499999999999999</v>
      </c>
      <c r="J244" s="31">
        <v>6.5000000000000002E-2</v>
      </c>
      <c r="K244" s="32">
        <v>0.125</v>
      </c>
      <c r="L244" s="31">
        <v>220</v>
      </c>
      <c r="M244" s="32">
        <v>125</v>
      </c>
      <c r="N244" s="31">
        <v>8.75</v>
      </c>
      <c r="O244" s="32">
        <v>0.25</v>
      </c>
    </row>
    <row r="245" spans="1:15" ht="15.75" thickBot="1" x14ac:dyDescent="0.3">
      <c r="A245" s="28">
        <v>173</v>
      </c>
      <c r="B245" s="91" t="s">
        <v>101</v>
      </c>
      <c r="C245" s="30">
        <v>200</v>
      </c>
      <c r="D245" s="39">
        <v>8.94</v>
      </c>
      <c r="E245" s="39">
        <v>8.25</v>
      </c>
      <c r="F245" s="39">
        <v>37.93</v>
      </c>
      <c r="G245" s="39">
        <v>261.7</v>
      </c>
      <c r="H245" s="39">
        <v>0.245</v>
      </c>
      <c r="I245" s="39">
        <v>1.24</v>
      </c>
      <c r="J245" s="39">
        <v>19.02</v>
      </c>
      <c r="K245" s="39">
        <v>0.434</v>
      </c>
      <c r="L245" s="39">
        <v>125.93</v>
      </c>
      <c r="M245" s="39">
        <v>230.99</v>
      </c>
      <c r="N245" s="39">
        <v>109.3</v>
      </c>
      <c r="O245" s="39">
        <v>3.34</v>
      </c>
    </row>
    <row r="246" spans="1:15" ht="15.75" thickBot="1" x14ac:dyDescent="0.3">
      <c r="A246" s="28" t="s">
        <v>26</v>
      </c>
      <c r="B246" s="91" t="s">
        <v>81</v>
      </c>
      <c r="C246" s="30">
        <v>200</v>
      </c>
      <c r="D246" s="39">
        <v>0.2</v>
      </c>
      <c r="E246" s="39">
        <v>0.05</v>
      </c>
      <c r="F246" s="39">
        <v>11.05</v>
      </c>
      <c r="G246" s="39">
        <v>45.45</v>
      </c>
      <c r="H246" s="39">
        <v>1E-3</v>
      </c>
      <c r="I246" s="39">
        <v>0.1</v>
      </c>
      <c r="J246" s="39">
        <v>1E-3</v>
      </c>
      <c r="K246" s="39"/>
      <c r="L246" s="39">
        <v>5.28</v>
      </c>
      <c r="M246" s="39">
        <v>8.24</v>
      </c>
      <c r="N246" s="39">
        <v>4.4000000000000004</v>
      </c>
      <c r="O246" s="39">
        <v>0.85</v>
      </c>
    </row>
    <row r="247" spans="1:15" ht="15.75" thickBot="1" x14ac:dyDescent="0.3">
      <c r="A247" s="40" t="s">
        <v>30</v>
      </c>
      <c r="B247" s="84" t="s">
        <v>31</v>
      </c>
      <c r="C247" s="30" t="s">
        <v>32</v>
      </c>
      <c r="D247" s="144">
        <v>0.56000000000000005</v>
      </c>
      <c r="E247" s="36">
        <v>0.56000000000000005</v>
      </c>
      <c r="F247" s="39">
        <v>13.72</v>
      </c>
      <c r="G247" s="39">
        <v>62.16</v>
      </c>
      <c r="H247" s="39"/>
      <c r="I247" s="39">
        <v>14</v>
      </c>
      <c r="J247" s="39"/>
      <c r="K247" s="39">
        <v>0.28000000000000003</v>
      </c>
      <c r="L247" s="39">
        <v>22.4</v>
      </c>
      <c r="M247" s="39">
        <v>15.4</v>
      </c>
      <c r="N247" s="39">
        <v>12.6</v>
      </c>
      <c r="O247" s="39">
        <v>3.08</v>
      </c>
    </row>
    <row r="248" spans="1:15" ht="15.75" thickBot="1" x14ac:dyDescent="0.3">
      <c r="A248" s="102" t="s">
        <v>33</v>
      </c>
      <c r="B248" s="98"/>
      <c r="C248" s="30">
        <f>C244+C245+C246+C247</f>
        <v>590</v>
      </c>
      <c r="D248" s="30">
        <f t="shared" ref="D248:O248" si="32">D244+D245+D246+D247</f>
        <v>17.379999999999995</v>
      </c>
      <c r="E248" s="30">
        <f t="shared" si="32"/>
        <v>16.990000000000002</v>
      </c>
      <c r="F248" s="30">
        <f t="shared" si="32"/>
        <v>75.45</v>
      </c>
      <c r="G248" s="30">
        <f t="shared" si="32"/>
        <v>524.14</v>
      </c>
      <c r="H248" s="30">
        <f t="shared" si="32"/>
        <v>0.25600000000000001</v>
      </c>
      <c r="I248" s="30">
        <f t="shared" si="32"/>
        <v>15.515000000000001</v>
      </c>
      <c r="J248" s="30">
        <f t="shared" si="32"/>
        <v>19.086000000000002</v>
      </c>
      <c r="K248" s="30">
        <f t="shared" si="32"/>
        <v>0.83899999999999997</v>
      </c>
      <c r="L248" s="30">
        <f t="shared" si="32"/>
        <v>373.60999999999996</v>
      </c>
      <c r="M248" s="30">
        <f t="shared" si="32"/>
        <v>379.63</v>
      </c>
      <c r="N248" s="30">
        <f t="shared" si="32"/>
        <v>135.05000000000001</v>
      </c>
      <c r="O248" s="30">
        <f t="shared" si="32"/>
        <v>7.52</v>
      </c>
    </row>
    <row r="249" spans="1:15" x14ac:dyDescent="0.25">
      <c r="A249" s="95"/>
      <c r="B249" s="145"/>
      <c r="C249" s="95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</row>
    <row r="250" spans="1:15" ht="18.75" x14ac:dyDescent="0.25">
      <c r="A250" s="146"/>
      <c r="B250" s="146"/>
      <c r="C250" s="95"/>
      <c r="D250" s="95"/>
      <c r="E250" s="147"/>
      <c r="F250" s="147"/>
      <c r="G250" s="148"/>
      <c r="H250" s="148"/>
      <c r="I250" s="147"/>
      <c r="J250" s="149"/>
      <c r="K250" s="149"/>
      <c r="L250" s="149"/>
      <c r="M250" s="149"/>
      <c r="N250" s="149"/>
      <c r="O250" s="149"/>
    </row>
    <row r="251" spans="1:15" x14ac:dyDescent="0.25">
      <c r="A251" s="150"/>
      <c r="B251" s="150"/>
      <c r="C251" s="151"/>
      <c r="D251" s="151"/>
      <c r="E251" s="152"/>
      <c r="F251" s="152"/>
      <c r="G251" s="153"/>
      <c r="H251" s="153"/>
      <c r="I251" s="152"/>
      <c r="J251" s="153"/>
      <c r="K251" s="153"/>
      <c r="L251" s="153"/>
      <c r="M251" s="153"/>
      <c r="N251" s="153"/>
      <c r="O251" s="153"/>
    </row>
    <row r="252" spans="1:15" x14ac:dyDescent="0.25">
      <c r="A252" s="150"/>
      <c r="B252" s="150"/>
      <c r="C252" s="150"/>
      <c r="D252" s="150"/>
      <c r="E252" s="152"/>
      <c r="F252" s="152"/>
      <c r="G252" s="153"/>
      <c r="H252" s="153"/>
      <c r="I252" s="152"/>
      <c r="J252" s="153"/>
      <c r="K252" s="153"/>
      <c r="L252" s="153"/>
      <c r="M252" s="153"/>
      <c r="N252" s="153"/>
      <c r="O252" s="153"/>
    </row>
  </sheetData>
  <mergeCells count="168">
    <mergeCell ref="A252:D252"/>
    <mergeCell ref="G252:H252"/>
    <mergeCell ref="J252:M252"/>
    <mergeCell ref="N252:O252"/>
    <mergeCell ref="A243:O243"/>
    <mergeCell ref="A248:B248"/>
    <mergeCell ref="A250:B250"/>
    <mergeCell ref="J250:M250"/>
    <mergeCell ref="N250:O250"/>
    <mergeCell ref="A251:B251"/>
    <mergeCell ref="G251:H251"/>
    <mergeCell ref="J251:M251"/>
    <mergeCell ref="N251:O251"/>
    <mergeCell ref="H237:I237"/>
    <mergeCell ref="J237:O237"/>
    <mergeCell ref="B240:B241"/>
    <mergeCell ref="C240:C241"/>
    <mergeCell ref="D240:F240"/>
    <mergeCell ref="G240:G241"/>
    <mergeCell ref="H240:K240"/>
    <mergeCell ref="L240:O240"/>
    <mergeCell ref="A219:O219"/>
    <mergeCell ref="A226:B226"/>
    <mergeCell ref="A227:O227"/>
    <mergeCell ref="A234:B234"/>
    <mergeCell ref="A235:B235"/>
    <mergeCell ref="H236:I236"/>
    <mergeCell ref="J236:O236"/>
    <mergeCell ref="H213:I213"/>
    <mergeCell ref="J213:O213"/>
    <mergeCell ref="B216:B217"/>
    <mergeCell ref="C216:C217"/>
    <mergeCell ref="D216:F216"/>
    <mergeCell ref="G216:G217"/>
    <mergeCell ref="H216:K216"/>
    <mergeCell ref="L216:O216"/>
    <mergeCell ref="A196:O196"/>
    <mergeCell ref="A202:B202"/>
    <mergeCell ref="A203:O203"/>
    <mergeCell ref="A210:B210"/>
    <mergeCell ref="A211:B211"/>
    <mergeCell ref="H212:I212"/>
    <mergeCell ref="J212:O212"/>
    <mergeCell ref="H190:I190"/>
    <mergeCell ref="J190:O190"/>
    <mergeCell ref="B193:B194"/>
    <mergeCell ref="C193:C194"/>
    <mergeCell ref="D193:F193"/>
    <mergeCell ref="G193:G194"/>
    <mergeCell ref="H193:K193"/>
    <mergeCell ref="L193:O193"/>
    <mergeCell ref="A172:O172"/>
    <mergeCell ref="A179:B179"/>
    <mergeCell ref="A180:O180"/>
    <mergeCell ref="A187:B187"/>
    <mergeCell ref="A188:B188"/>
    <mergeCell ref="H189:I189"/>
    <mergeCell ref="J189:O189"/>
    <mergeCell ref="B169:B170"/>
    <mergeCell ref="C169:C170"/>
    <mergeCell ref="D169:F169"/>
    <mergeCell ref="G169:G170"/>
    <mergeCell ref="H169:K169"/>
    <mergeCell ref="L169:O169"/>
    <mergeCell ref="A149:O149"/>
    <mergeCell ref="A156:B156"/>
    <mergeCell ref="A157:O157"/>
    <mergeCell ref="A164:B164"/>
    <mergeCell ref="A165:B165"/>
    <mergeCell ref="H166:I166"/>
    <mergeCell ref="J166:O166"/>
    <mergeCell ref="B146:B147"/>
    <mergeCell ref="C146:C147"/>
    <mergeCell ref="D146:F146"/>
    <mergeCell ref="G146:G147"/>
    <mergeCell ref="H146:K146"/>
    <mergeCell ref="L146:O146"/>
    <mergeCell ref="A128:O128"/>
    <mergeCell ref="A133:B133"/>
    <mergeCell ref="A134:O134"/>
    <mergeCell ref="A141:B141"/>
    <mergeCell ref="A142:B142"/>
    <mergeCell ref="H143:I143"/>
    <mergeCell ref="J143:O143"/>
    <mergeCell ref="A116:O116"/>
    <mergeCell ref="A121:B121"/>
    <mergeCell ref="H122:I122"/>
    <mergeCell ref="J122:O122"/>
    <mergeCell ref="B125:B126"/>
    <mergeCell ref="C125:C126"/>
    <mergeCell ref="D125:F125"/>
    <mergeCell ref="G125:G126"/>
    <mergeCell ref="H125:K125"/>
    <mergeCell ref="L125:O125"/>
    <mergeCell ref="B113:B114"/>
    <mergeCell ref="C113:C114"/>
    <mergeCell ref="D113:F113"/>
    <mergeCell ref="G113:G114"/>
    <mergeCell ref="H113:K113"/>
    <mergeCell ref="L113:O113"/>
    <mergeCell ref="A95:O95"/>
    <mergeCell ref="A100:B100"/>
    <mergeCell ref="A101:O101"/>
    <mergeCell ref="A108:B108"/>
    <mergeCell ref="A109:B109"/>
    <mergeCell ref="H110:I110"/>
    <mergeCell ref="J110:O110"/>
    <mergeCell ref="B92:B93"/>
    <mergeCell ref="C92:C93"/>
    <mergeCell ref="D92:F92"/>
    <mergeCell ref="G92:G93"/>
    <mergeCell ref="H92:K92"/>
    <mergeCell ref="L92:O92"/>
    <mergeCell ref="A74:O74"/>
    <mergeCell ref="A79:B79"/>
    <mergeCell ref="A80:O80"/>
    <mergeCell ref="A87:B87"/>
    <mergeCell ref="A88:B88"/>
    <mergeCell ref="H89:I89"/>
    <mergeCell ref="J89:O89"/>
    <mergeCell ref="B71:B72"/>
    <mergeCell ref="C71:C72"/>
    <mergeCell ref="D71:F71"/>
    <mergeCell ref="G71:G72"/>
    <mergeCell ref="H71:K71"/>
    <mergeCell ref="L71:O71"/>
    <mergeCell ref="A52:O52"/>
    <mergeCell ref="A58:B58"/>
    <mergeCell ref="A59:O59"/>
    <mergeCell ref="A66:B66"/>
    <mergeCell ref="A67:B67"/>
    <mergeCell ref="H68:I68"/>
    <mergeCell ref="J68:O68"/>
    <mergeCell ref="B49:B50"/>
    <mergeCell ref="C49:C50"/>
    <mergeCell ref="D49:F49"/>
    <mergeCell ref="G49:G50"/>
    <mergeCell ref="H49:K49"/>
    <mergeCell ref="L49:O49"/>
    <mergeCell ref="A29:O29"/>
    <mergeCell ref="A37:B37"/>
    <mergeCell ref="A38:O38"/>
    <mergeCell ref="A44:B44"/>
    <mergeCell ref="A45:B45"/>
    <mergeCell ref="H46:I46"/>
    <mergeCell ref="J46:O46"/>
    <mergeCell ref="B26:B27"/>
    <mergeCell ref="C26:C27"/>
    <mergeCell ref="D26:F26"/>
    <mergeCell ref="G26:G27"/>
    <mergeCell ref="H26:K26"/>
    <mergeCell ref="L26:O26"/>
    <mergeCell ref="A8:O8"/>
    <mergeCell ref="A13:B13"/>
    <mergeCell ref="A14:O14"/>
    <mergeCell ref="A21:B21"/>
    <mergeCell ref="A22:B22"/>
    <mergeCell ref="H23:I23"/>
    <mergeCell ref="J23:O23"/>
    <mergeCell ref="A1:O1"/>
    <mergeCell ref="H2:I2"/>
    <mergeCell ref="J2:O2"/>
    <mergeCell ref="B5:B6"/>
    <mergeCell ref="C5:C6"/>
    <mergeCell ref="D5:F5"/>
    <mergeCell ref="G5:G6"/>
    <mergeCell ref="H5:K5"/>
    <mergeCell ref="L5:O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2025-03-03T19:35:28Z</dcterms:modified>
</cp:coreProperties>
</file>